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70" yWindow="630" windowWidth="20730" windowHeight="11760" activeTab="2"/>
  </bookViews>
  <sheets>
    <sheet name="KIT PROVA" sheetId="1" r:id="rId1"/>
    <sheet name="STARTER KIT" sheetId="2" r:id="rId2"/>
    <sheet name="Modulo intero per i riordin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F23" i="2"/>
  <c r="F21" i="2"/>
  <c r="H21" i="2" s="1"/>
  <c r="G45" i="4"/>
  <c r="G44" i="4"/>
  <c r="G43" i="4"/>
  <c r="G42" i="4"/>
  <c r="G41" i="4"/>
  <c r="G40" i="4"/>
  <c r="G39" i="4"/>
  <c r="G38" i="4"/>
  <c r="G36" i="4"/>
  <c r="G35" i="4"/>
  <c r="G34" i="4"/>
  <c r="G33" i="4"/>
  <c r="G32" i="4"/>
  <c r="G30" i="4"/>
  <c r="G29" i="4"/>
  <c r="G27" i="4"/>
  <c r="G26" i="4"/>
  <c r="G25" i="4"/>
  <c r="G24" i="4"/>
  <c r="G23" i="4"/>
  <c r="G22" i="4"/>
  <c r="G21" i="4"/>
  <c r="G20" i="4"/>
  <c r="G19" i="4"/>
  <c r="G17" i="4"/>
  <c r="G16" i="4"/>
  <c r="G15" i="4"/>
  <c r="G14" i="4"/>
  <c r="G13" i="4"/>
  <c r="G12" i="4"/>
  <c r="G11" i="4"/>
  <c r="G10" i="4"/>
  <c r="G9" i="4"/>
  <c r="G5" i="4" l="1"/>
  <c r="G6" i="4"/>
  <c r="G8" i="4"/>
  <c r="F24" i="2"/>
  <c r="F22" i="2"/>
  <c r="F20" i="2"/>
  <c r="F19" i="2"/>
  <c r="F18" i="2"/>
  <c r="F17" i="2"/>
  <c r="F16" i="2"/>
  <c r="F14" i="2"/>
  <c r="F13" i="2"/>
  <c r="F12" i="2"/>
  <c r="F11" i="2"/>
  <c r="F10" i="2"/>
  <c r="F9" i="2"/>
  <c r="F8" i="2"/>
  <c r="F7" i="2"/>
  <c r="F6" i="2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G22" i="1" s="1"/>
  <c r="E8" i="1"/>
  <c r="G8" i="1" s="1"/>
  <c r="E9" i="1"/>
  <c r="G9" i="1" s="1"/>
  <c r="E10" i="1"/>
  <c r="G10" i="1" s="1"/>
  <c r="E7" i="1"/>
  <c r="G7" i="1" s="1"/>
  <c r="G46" i="4" l="1"/>
  <c r="G47" i="4" s="1"/>
  <c r="G23" i="1"/>
  <c r="H14" i="2"/>
  <c r="H13" i="2"/>
  <c r="H12" i="2"/>
  <c r="H11" i="2"/>
  <c r="H10" i="2"/>
  <c r="H17" i="2"/>
  <c r="H18" i="2"/>
  <c r="H19" i="2"/>
  <c r="H20" i="2"/>
  <c r="H22" i="2"/>
  <c r="H24" i="2"/>
  <c r="H6" i="2"/>
  <c r="H7" i="2"/>
  <c r="H8" i="2"/>
  <c r="H9" i="2"/>
  <c r="H16" i="2"/>
  <c r="H25" i="2" l="1"/>
  <c r="H26" i="2" s="1"/>
  <c r="H27" i="2" s="1"/>
  <c r="G48" i="4"/>
  <c r="G50" i="4" s="1"/>
  <c r="G24" i="1"/>
  <c r="G25" i="1" s="1"/>
  <c r="G27" i="1" s="1"/>
  <c r="H28" i="2" l="1"/>
  <c r="H30" i="2" s="1"/>
</calcChain>
</file>

<file path=xl/sharedStrings.xml><?xml version="1.0" encoding="utf-8"?>
<sst xmlns="http://schemas.openxmlformats.org/spreadsheetml/2006/main" count="329" uniqueCount="172">
  <si>
    <t>200 ml</t>
  </si>
  <si>
    <t>LIQMANNATU500</t>
  </si>
  <si>
    <t>500 ml</t>
  </si>
  <si>
    <t>75 ml</t>
  </si>
  <si>
    <t>Totale IMPONIBILE</t>
  </si>
  <si>
    <t>IVA</t>
  </si>
  <si>
    <t>TOTALE</t>
  </si>
  <si>
    <t xml:space="preserve"> </t>
  </si>
  <si>
    <t>Spese spediz.</t>
  </si>
  <si>
    <t>TOTALE FATTURA</t>
  </si>
  <si>
    <r>
      <t xml:space="preserve">DATI PER INTESTAZIONE FATTURA (dati </t>
    </r>
    <r>
      <rPr>
        <b/>
        <u/>
        <sz val="12"/>
        <color indexed="8"/>
        <rFont val="Book Antiqua"/>
        <family val="1"/>
      </rPr>
      <t>tutti</t>
    </r>
    <r>
      <rPr>
        <b/>
        <sz val="12"/>
        <color indexed="8"/>
        <rFont val="Book Antiqua"/>
        <family val="1"/>
      </rPr>
      <t xml:space="preserve"> necessari al primo ordine)</t>
    </r>
  </si>
  <si>
    <t>RAGIONE SOCIALE COMPLETA</t>
  </si>
  <si>
    <t>Referente</t>
  </si>
  <si>
    <t>P.IVA</t>
  </si>
  <si>
    <t>Se ditta individuale CODICE FISCALE obbligatorio</t>
  </si>
  <si>
    <t>Codice Univoco o PEC</t>
  </si>
  <si>
    <t>VIA</t>
  </si>
  <si>
    <t>CAP:</t>
  </si>
  <si>
    <t>CITTA':</t>
  </si>
  <si>
    <t>Orari</t>
  </si>
  <si>
    <t>Giorno di chiusura</t>
  </si>
  <si>
    <t>IBAN</t>
  </si>
  <si>
    <t>modalità pagamento</t>
  </si>
  <si>
    <t>Telefono</t>
  </si>
  <si>
    <t>Mail</t>
  </si>
  <si>
    <t>Fax</t>
  </si>
  <si>
    <t>CELLULARE</t>
  </si>
  <si>
    <t>LUOGO DESTINAZIONE SE DIVERSO DA INTESTAZIONE FATTURA:</t>
  </si>
  <si>
    <t>DESCRIZIONE</t>
  </si>
  <si>
    <t>prezzo scontato</t>
  </si>
  <si>
    <t>N° pezzi</t>
  </si>
  <si>
    <t>Totale</t>
  </si>
  <si>
    <t>OMAGGIO</t>
  </si>
  <si>
    <t>SPAZZOLINO BIODEGRADABILE</t>
  </si>
  <si>
    <t>1 PZ</t>
  </si>
  <si>
    <t>CURA DELLA PERSONA</t>
  </si>
  <si>
    <t>DETERGENTI</t>
  </si>
  <si>
    <t>NOME RIFUGIO</t>
  </si>
  <si>
    <t>4 litri / 4 pz</t>
  </si>
  <si>
    <t>750ml / 7 pz</t>
  </si>
  <si>
    <t>750 ml / 7 pz</t>
  </si>
  <si>
    <t>4 Litri</t>
  </si>
  <si>
    <t>DOCSHNNATU500</t>
  </si>
  <si>
    <r>
      <rPr>
        <sz val="10"/>
        <color rgb="FF000000"/>
        <rFont val="Calibri"/>
        <family val="2"/>
        <charset val="1"/>
      </rPr>
      <t xml:space="preserve">Doccia-Shampoo NF NATU' </t>
    </r>
    <r>
      <rPr>
        <b/>
        <i/>
        <sz val="10"/>
        <color rgb="FF000000"/>
        <rFont val="Calibri"/>
        <family val="2"/>
        <charset val="1"/>
      </rPr>
      <t>con dispenser 500 ML</t>
    </r>
  </si>
  <si>
    <t>DOCSHNNATU4L</t>
  </si>
  <si>
    <t>LIQMANNATU4L</t>
  </si>
  <si>
    <t>4 litri</t>
  </si>
  <si>
    <r>
      <rPr>
        <b/>
        <sz val="12"/>
        <color rgb="FF000000"/>
        <rFont val="Calibri"/>
        <family val="2"/>
        <charset val="1"/>
      </rPr>
      <t xml:space="preserve">DATI PER INTESTAZIONE FATTURA (dati </t>
    </r>
    <r>
      <rPr>
        <b/>
        <u/>
        <sz val="12"/>
        <color rgb="FF000000"/>
        <rFont val="Book Antiqua"/>
        <family val="1"/>
      </rPr>
      <t>tutti</t>
    </r>
    <r>
      <rPr>
        <b/>
        <sz val="12"/>
        <color rgb="FF000000"/>
        <rFont val="Book Antiqua"/>
        <family val="1"/>
      </rPr>
      <t xml:space="preserve"> necessari al primo ordine)</t>
    </r>
  </si>
  <si>
    <t>Telefono/Cellulare</t>
  </si>
  <si>
    <t>Volume/ n° pz scatola</t>
  </si>
  <si>
    <t>PREZZO AL PUBBLICO 
al pz</t>
  </si>
  <si>
    <t>Sconto CAI</t>
  </si>
  <si>
    <t>PREZZO CAI  IVA esclusa</t>
  </si>
  <si>
    <t>Extra sconto</t>
  </si>
  <si>
    <t xml:space="preserve">DETERGENTI </t>
  </si>
  <si>
    <r>
      <t xml:space="preserve"> 
</t>
    </r>
    <r>
      <rPr>
        <sz val="9"/>
        <rFont val="Calibri"/>
        <family val="2"/>
      </rPr>
      <t>PER IL PRIMO ORDINE STARTER KIT NON E' NECESSARIO ACQUISTARE A CONFEZIONI INTERE</t>
    </r>
  </si>
  <si>
    <t xml:space="preserve">CURA DELLA PERSONA </t>
  </si>
  <si>
    <t>1 Litro</t>
  </si>
  <si>
    <t xml:space="preserve">1 Litro </t>
  </si>
  <si>
    <t>750ml</t>
  </si>
  <si>
    <t>trasporto gratuito</t>
  </si>
  <si>
    <t>SPAMB</t>
  </si>
  <si>
    <t>Spazzolino Ambra Eco-sostenibile Made in Italy  (MORBIDO)</t>
  </si>
  <si>
    <r>
      <t>OFFICINA NATURAE MODULO D'ORDINE</t>
    </r>
    <r>
      <rPr>
        <b/>
        <i/>
        <sz val="16"/>
        <color rgb="FF000000"/>
        <rFont val="Calibri"/>
        <family val="2"/>
      </rPr>
      <t xml:space="preserve"> KIT PROVA </t>
    </r>
    <r>
      <rPr>
        <b/>
        <sz val="16"/>
        <color indexed="8"/>
        <rFont val="Calibri"/>
        <family val="2"/>
      </rPr>
      <t>CAI</t>
    </r>
  </si>
  <si>
    <r>
      <t xml:space="preserve">OFFICINA NATURAE MODULO D'ORDINE </t>
    </r>
    <r>
      <rPr>
        <b/>
        <i/>
        <sz val="16"/>
        <color rgb="FF000000"/>
        <rFont val="Calibri"/>
        <family val="2"/>
      </rPr>
      <t>STARTER KIT</t>
    </r>
    <r>
      <rPr>
        <b/>
        <sz val="16"/>
        <color rgb="FF000000"/>
        <rFont val="Calibri"/>
        <family val="2"/>
      </rPr>
      <t xml:space="preserve"> RISERVATO CAI </t>
    </r>
  </si>
  <si>
    <t>Volume</t>
  </si>
  <si>
    <t>OFFICINA NATURAE MODULO D'ORDINE RISERVATO RIFUGI ALPINI</t>
  </si>
  <si>
    <t>IGIENIZZANTI AMBIENTE E MANI</t>
  </si>
  <si>
    <t>Volume/ n° pz scatole</t>
  </si>
  <si>
    <t>PREZZO AL PUBBLICO</t>
  </si>
  <si>
    <t>PREZZO  SCONTATO senza IVA</t>
  </si>
  <si>
    <t>ONDETGEL</t>
  </si>
  <si>
    <t>DETERGENTI PER LA PULIZIA</t>
  </si>
  <si>
    <t>4 litri - 4 pz</t>
  </si>
  <si>
    <t>750ml/7 pz</t>
  </si>
  <si>
    <t>750 ml/ 7 pz</t>
  </si>
  <si>
    <t>REPELLENTI PER ZANZARE</t>
  </si>
  <si>
    <t>PIZSPRAY</t>
  </si>
  <si>
    <t>100 ml</t>
  </si>
  <si>
    <t>DETERGENTI CORPO E CAPELLI</t>
  </si>
  <si>
    <t>SPMNATU</t>
  </si>
  <si>
    <t>100 gr</t>
  </si>
  <si>
    <t>DENTIFRICI</t>
  </si>
  <si>
    <t xml:space="preserve"> ORDINE PROVA  TRASPORTO GRATUITO</t>
  </si>
  <si>
    <r>
      <t xml:space="preserve">PER IL PRIMO ORDINE </t>
    </r>
    <r>
      <rPr>
        <b/>
        <i/>
        <sz val="10"/>
        <rFont val="Calibri"/>
        <family val="2"/>
      </rPr>
      <t>STARTER KIT</t>
    </r>
    <r>
      <rPr>
        <b/>
        <sz val="10"/>
        <rFont val="Calibri"/>
        <family val="2"/>
      </rPr>
      <t xml:space="preserve">  TRASPORTO GRATUITO</t>
    </r>
  </si>
  <si>
    <t>ONDETSPRAY</t>
  </si>
  <si>
    <t>TRASPORTO GRATUITO per ordini superiori a 300 euro. Spese di trasporto pari a 10 euro per ordini fino a 300 euro. Minimo d'ordine 150 euro.</t>
  </si>
  <si>
    <t>Detergente Mani GEL Igienizzante con dispenser</t>
  </si>
  <si>
    <t>ONDT10.003</t>
  </si>
  <si>
    <t>1,500 kg/8 pz</t>
  </si>
  <si>
    <t>ONDT10.005</t>
  </si>
  <si>
    <t>500 gr/10 pz</t>
  </si>
  <si>
    <t>ONCS17.001</t>
  </si>
  <si>
    <t xml:space="preserve">Dentifricio Sbiancante Ecobio Menta in alluminio </t>
  </si>
  <si>
    <t>ONCS17.002</t>
  </si>
  <si>
    <t>ONCS17.005</t>
  </si>
  <si>
    <t>ONCS17.003</t>
  </si>
  <si>
    <t>ONCS17.004</t>
  </si>
  <si>
    <t xml:space="preserve">Dentifricio  Denti Sensibili in alluminio </t>
  </si>
  <si>
    <t>ONCS17.015</t>
  </si>
  <si>
    <t>Dentifricio Limone in Pastiglie</t>
  </si>
  <si>
    <t>ONCS17.016</t>
  </si>
  <si>
    <t xml:space="preserve">Dentifricio Menta in Pastiglie </t>
  </si>
  <si>
    <t>115 pz</t>
  </si>
  <si>
    <t>ONCS21.003</t>
  </si>
  <si>
    <t>40 ml</t>
  </si>
  <si>
    <t>ONCS29.004</t>
  </si>
  <si>
    <t>ONCS29.006</t>
  </si>
  <si>
    <t>ONCS29.007</t>
  </si>
  <si>
    <t>ONCS29.008</t>
  </si>
  <si>
    <t>ONCS29.010</t>
  </si>
  <si>
    <t>30 ml</t>
  </si>
  <si>
    <t xml:space="preserve">150 ml  </t>
  </si>
  <si>
    <t>50 gr</t>
  </si>
  <si>
    <t>500 gr</t>
  </si>
  <si>
    <r>
      <t xml:space="preserve">Acqua Solare Spray in flacone Bioplastica  </t>
    </r>
    <r>
      <rPr>
        <b/>
        <i/>
        <sz val="7"/>
        <color theme="1"/>
        <rFont val="Calibri"/>
        <family val="2"/>
      </rPr>
      <t xml:space="preserve"> </t>
    </r>
  </si>
  <si>
    <r>
      <t xml:space="preserve">DATI PER INTESTAZIONE FATTURA (dati </t>
    </r>
    <r>
      <rPr>
        <b/>
        <u/>
        <sz val="12"/>
        <color indexed="8"/>
        <rFont val="Calibri"/>
        <family val="2"/>
      </rPr>
      <t>tutti</t>
    </r>
    <r>
      <rPr>
        <b/>
        <sz val="12"/>
        <color indexed="8"/>
        <rFont val="Calibri"/>
        <family val="2"/>
      </rPr>
      <t xml:space="preserve"> necessari al primo ordine)</t>
    </r>
  </si>
  <si>
    <t xml:space="preserve">LINEA onSUN - NUOVA LINEA SOLARI </t>
  </si>
  <si>
    <t xml:space="preserve">Detergente SPRAY Igienizzante per tutte le superfici </t>
  </si>
  <si>
    <t xml:space="preserve">Doccia Shampoo Doposole in Ecoflacone </t>
  </si>
  <si>
    <t>Doccia Shampoo Solido Doposole Antisale</t>
  </si>
  <si>
    <r>
      <t xml:space="preserve">Detergente Universale per tutte le superfici concentrato </t>
    </r>
    <r>
      <rPr>
        <b/>
        <i/>
        <sz val="8"/>
        <color indexed="8"/>
        <rFont val="Calibri"/>
        <family val="2"/>
      </rPr>
      <t xml:space="preserve">Tanica Bioplastica </t>
    </r>
  </si>
  <si>
    <r>
      <t xml:space="preserve">Liquido Bucato a mano e in lavatrice concentrato </t>
    </r>
    <r>
      <rPr>
        <b/>
        <i/>
        <sz val="8"/>
        <color indexed="8"/>
        <rFont val="Calibri"/>
        <family val="2"/>
      </rPr>
      <t>Tanica Bioplastica</t>
    </r>
    <r>
      <rPr>
        <sz val="8"/>
        <color indexed="8"/>
        <rFont val="Calibri"/>
        <family val="2"/>
      </rPr>
      <t xml:space="preserve"> </t>
    </r>
  </si>
  <si>
    <r>
      <t xml:space="preserve">Piatti a mano concentrato  </t>
    </r>
    <r>
      <rPr>
        <b/>
        <i/>
        <sz val="8"/>
        <color indexed="8"/>
        <rFont val="Calibri"/>
        <family val="2"/>
      </rPr>
      <t>Tanica Bioplastica</t>
    </r>
    <r>
      <rPr>
        <sz val="8"/>
        <color indexed="8"/>
        <rFont val="Calibri"/>
        <family val="2"/>
      </rPr>
      <t xml:space="preserve"> </t>
    </r>
  </si>
  <si>
    <r>
      <t>Spray Protettivo Profumato</t>
    </r>
    <r>
      <rPr>
        <b/>
        <sz val="8"/>
        <color indexed="8"/>
        <rFont val="Calibri"/>
        <family val="2"/>
      </rPr>
      <t xml:space="preserve"> </t>
    </r>
  </si>
  <si>
    <t xml:space="preserve">Roll On Post Puntura </t>
  </si>
  <si>
    <r>
      <t xml:space="preserve">Doccia-Shampoo NF NATU' </t>
    </r>
    <r>
      <rPr>
        <b/>
        <i/>
        <sz val="8"/>
        <color indexed="8"/>
        <rFont val="Calibri"/>
        <family val="2"/>
      </rPr>
      <t>con dispenser 500 ML</t>
    </r>
    <r>
      <rPr>
        <sz val="8"/>
        <color indexed="8"/>
        <rFont val="Calibri"/>
        <family val="2"/>
      </rPr>
      <t xml:space="preserve"> </t>
    </r>
  </si>
  <si>
    <r>
      <t>Doccia-Shampoo NF NATU'</t>
    </r>
    <r>
      <rPr>
        <b/>
        <sz val="8"/>
        <color indexed="8"/>
        <rFont val="Calibri"/>
        <family val="2"/>
      </rPr>
      <t xml:space="preserve"> </t>
    </r>
    <r>
      <rPr>
        <b/>
        <i/>
        <sz val="8"/>
        <color indexed="8"/>
        <rFont val="Calibri"/>
        <family val="2"/>
      </rPr>
      <t>Tanica Bioplastica</t>
    </r>
    <r>
      <rPr>
        <sz val="8"/>
        <color indexed="8"/>
        <rFont val="Calibri"/>
        <family val="2"/>
      </rPr>
      <t xml:space="preserve"> </t>
    </r>
  </si>
  <si>
    <r>
      <t xml:space="preserve">Liquido Mani NATU' </t>
    </r>
    <r>
      <rPr>
        <b/>
        <i/>
        <sz val="8"/>
        <color indexed="8"/>
        <rFont val="Calibri"/>
        <family val="2"/>
      </rPr>
      <t>con dispenser 500 ML</t>
    </r>
    <r>
      <rPr>
        <sz val="8"/>
        <color indexed="8"/>
        <rFont val="Calibri"/>
        <family val="2"/>
      </rPr>
      <t xml:space="preserve"> </t>
    </r>
  </si>
  <si>
    <r>
      <t xml:space="preserve">Liquido Mani NATU' </t>
    </r>
    <r>
      <rPr>
        <b/>
        <i/>
        <sz val="8"/>
        <color indexed="8"/>
        <rFont val="Calibri"/>
        <family val="2"/>
      </rPr>
      <t>Tanica Bioplastica</t>
    </r>
    <r>
      <rPr>
        <sz val="8"/>
        <color indexed="8"/>
        <rFont val="Calibri"/>
        <family val="2"/>
      </rPr>
      <t xml:space="preserve"> </t>
    </r>
  </si>
  <si>
    <t xml:space="preserve">Saponetta addolcente alla Malva Biologica NATU' </t>
  </si>
  <si>
    <t xml:space="preserve">Dentifricio Anice in alluminio </t>
  </si>
  <si>
    <t xml:space="preserve">Dentifricio  Menta in alluminio </t>
  </si>
  <si>
    <t>Dentifricio  Limone in alluminio</t>
  </si>
  <si>
    <t xml:space="preserve">Liquido Mani NATU' </t>
  </si>
  <si>
    <t xml:space="preserve">Dentifricio  Limone in alluminio </t>
  </si>
  <si>
    <r>
      <t>Doccia-Shampoo NF NATU'</t>
    </r>
    <r>
      <rPr>
        <b/>
        <sz val="10"/>
        <color rgb="FF000000"/>
        <rFont val="Arial"/>
        <family val="2"/>
      </rPr>
      <t xml:space="preserve"> </t>
    </r>
    <r>
      <rPr>
        <b/>
        <i/>
        <sz val="10"/>
        <color rgb="FF000000"/>
        <rFont val="Calibri"/>
        <family val="2"/>
        <charset val="1"/>
      </rPr>
      <t>Tanica Bioplastica</t>
    </r>
    <r>
      <rPr>
        <sz val="10"/>
        <color rgb="FF000000"/>
        <rFont val="Calibri"/>
        <family val="2"/>
        <charset val="1"/>
      </rPr>
      <t xml:space="preserve"> </t>
    </r>
  </si>
  <si>
    <r>
      <t xml:space="preserve">Liquido Mani NATU' </t>
    </r>
    <r>
      <rPr>
        <b/>
        <i/>
        <sz val="10"/>
        <color rgb="FF000000"/>
        <rFont val="Calibri"/>
        <family val="2"/>
        <charset val="1"/>
      </rPr>
      <t>con dispenser 500 ML</t>
    </r>
  </si>
  <si>
    <r>
      <t xml:space="preserve">Liquido Mani NATU' </t>
    </r>
    <r>
      <rPr>
        <b/>
        <i/>
        <sz val="10"/>
        <color rgb="FF000000"/>
        <rFont val="Calibri"/>
        <family val="2"/>
        <charset val="1"/>
      </rPr>
      <t>Tanica Bioplastica</t>
    </r>
    <r>
      <rPr>
        <sz val="10"/>
        <color rgb="FF000000"/>
        <rFont val="Calibri"/>
        <family val="2"/>
        <charset val="1"/>
      </rPr>
      <t xml:space="preserve"> </t>
    </r>
  </si>
  <si>
    <r>
      <t xml:space="preserve">Detergente Universale per tutte le superfici concentrato </t>
    </r>
    <r>
      <rPr>
        <b/>
        <i/>
        <sz val="10"/>
        <color rgb="FF000000"/>
        <rFont val="Calibri"/>
        <family val="2"/>
        <charset val="1"/>
      </rPr>
      <t>Tanica Bioplastica</t>
    </r>
    <r>
      <rPr>
        <sz val="10"/>
        <color rgb="FF000000"/>
        <rFont val="Calibri"/>
        <family val="2"/>
        <charset val="1"/>
      </rPr>
      <t xml:space="preserve"> </t>
    </r>
  </si>
  <si>
    <r>
      <t xml:space="preserve">Liquido Bucato a mano e in lavatrice concentrato </t>
    </r>
    <r>
      <rPr>
        <b/>
        <i/>
        <sz val="10"/>
        <color rgb="FF000000"/>
        <rFont val="Calibri"/>
        <family val="2"/>
        <charset val="1"/>
      </rPr>
      <t>Tanica Bioplastica</t>
    </r>
    <r>
      <rPr>
        <sz val="10"/>
        <color rgb="FF000000"/>
        <rFont val="Calibri"/>
        <family val="2"/>
        <charset val="1"/>
      </rPr>
      <t xml:space="preserve"> </t>
    </r>
  </si>
  <si>
    <r>
      <t xml:space="preserve">Piatti a mano concentrato  </t>
    </r>
    <r>
      <rPr>
        <b/>
        <i/>
        <sz val="10"/>
        <color rgb="FF000000"/>
        <rFont val="Calibri"/>
        <family val="2"/>
        <charset val="1"/>
      </rPr>
      <t>Tanica Bioplastica</t>
    </r>
    <r>
      <rPr>
        <sz val="10"/>
        <color rgb="FF000000"/>
        <rFont val="Calibri"/>
        <family val="2"/>
        <charset val="1"/>
      </rPr>
      <t xml:space="preserve"> </t>
    </r>
  </si>
  <si>
    <t>Solara Anticalcare senza spruzzino (ricarica)</t>
  </si>
  <si>
    <t>Anticalcare Solara senza spruzzino (ricarica)</t>
  </si>
  <si>
    <t>TRIGGER</t>
  </si>
  <si>
    <t>Spruzzino Foamer Per Sgrassatore</t>
  </si>
  <si>
    <t>TRIGGERFOAMER</t>
  </si>
  <si>
    <t>Multiuso Solara senza spruzzino (ricarica)</t>
  </si>
  <si>
    <t>Sgrassatore universale Solara senza spruzzino (ricarica)</t>
  </si>
  <si>
    <t>ONCS29.021</t>
  </si>
  <si>
    <t>ONCS29.019</t>
  </si>
  <si>
    <t>ONCS29.020</t>
  </si>
  <si>
    <t>ONCS29.009</t>
  </si>
  <si>
    <t>15g</t>
  </si>
  <si>
    <t>Piatti concentrato</t>
  </si>
  <si>
    <t>Liquido Bucato a mano e in lavatrice concentrato</t>
  </si>
  <si>
    <t>Detergente universale per tutte le superfici concentrato</t>
  </si>
  <si>
    <t>Solara Multiuso (ricarica)</t>
  </si>
  <si>
    <t>Solara Sgrassatore Universale (ricarica)</t>
  </si>
  <si>
    <t>Spruzzino (valido per Anticalcare eMultiuso)</t>
  </si>
  <si>
    <t xml:space="preserve">Anticalcare Solara senza spruzzino (ricarica) </t>
  </si>
  <si>
    <t xml:space="preserve">Sgrassatore universale Solara senza spruzzino (ricarica) </t>
  </si>
  <si>
    <t xml:space="preserve">Multiuso Solara  senza spruzzino (ricarica) </t>
  </si>
  <si>
    <t xml:space="preserve">Crema Fluida Doposole in Ecoflacone </t>
  </si>
  <si>
    <t xml:space="preserve">Crema solare SPF 50 VISO tubo di alluminio - stop age </t>
  </si>
  <si>
    <t xml:space="preserve">Percarbonato Sbiancante potenziato originale dal 2004 </t>
  </si>
  <si>
    <t xml:space="preserve">Acido citrico anidro puro (anticalcare, disincrostante, ammorbidente, brillantante) </t>
  </si>
  <si>
    <t>Acido citrico anidro puro (anticalcare, disincrostante, ammorbidente, brillantante)</t>
  </si>
  <si>
    <t xml:space="preserve">Onsun Crema Gambe Rinfrescante 150 Ml     </t>
  </si>
  <si>
    <t xml:space="preserve">Onsun Gel Lenitivo Doposole Al Fico D'India 150 Ml </t>
  </si>
  <si>
    <t>Crema doposole vaso in alluminio</t>
  </si>
  <si>
    <t xml:space="preserve">Burro labbra in vasetto di alluminio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</si>
</sst>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8"/>
      <color rgb="FFFF0000"/>
      <name val="Calibri"/>
      <family val="2"/>
    </font>
    <font>
      <sz val="8"/>
      <color indexed="8"/>
      <name val="Calibri"/>
      <family val="2"/>
      <charset val="1"/>
    </font>
    <font>
      <b/>
      <i/>
      <sz val="11"/>
      <color indexed="8"/>
      <name val="Arial"/>
      <family val="2"/>
    </font>
    <font>
      <b/>
      <sz val="14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b/>
      <i/>
      <sz val="8"/>
      <color indexed="8"/>
      <name val="Calibri"/>
      <family val="2"/>
      <charset val="1"/>
    </font>
    <font>
      <b/>
      <u/>
      <sz val="12"/>
      <color indexed="8"/>
      <name val="Book Antiqua"/>
      <family val="1"/>
    </font>
    <font>
      <b/>
      <sz val="12"/>
      <color indexed="8"/>
      <name val="Book Antiqua"/>
      <family val="1"/>
    </font>
    <font>
      <b/>
      <sz val="9"/>
      <color indexed="8"/>
      <name val="Calibri"/>
      <family val="2"/>
    </font>
    <font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9"/>
      <name val="Calibri"/>
      <family val="2"/>
    </font>
    <font>
      <sz val="9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i/>
      <sz val="8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u/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1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FF0000"/>
      <name val="Calibri"/>
      <family val="2"/>
    </font>
    <font>
      <sz val="11"/>
      <color rgb="FF33339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10"/>
      <name val="Calibri"/>
      <family val="2"/>
      <charset val="1"/>
    </font>
    <font>
      <b/>
      <i/>
      <sz val="16"/>
      <color rgb="FF000000"/>
      <name val="Calibri"/>
      <family val="2"/>
    </font>
    <font>
      <b/>
      <sz val="10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rgb="FF000000"/>
      <name val="Calibri"/>
      <family val="2"/>
    </font>
    <font>
      <i/>
      <sz val="7"/>
      <color rgb="FFFF0000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sz val="7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7"/>
      <color theme="1"/>
      <name val="Calibri"/>
      <family val="2"/>
      <scheme val="minor"/>
    </font>
    <font>
      <sz val="8.5"/>
      <color indexed="8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10"/>
      <color indexed="8"/>
      <name val="Calibri"/>
      <family val="2"/>
    </font>
    <font>
      <sz val="6"/>
      <color indexed="8"/>
      <name val="Calibri"/>
      <family val="2"/>
    </font>
    <font>
      <b/>
      <i/>
      <sz val="8"/>
      <color indexed="8"/>
      <name val="Calibri"/>
      <family val="2"/>
    </font>
    <font>
      <sz val="7"/>
      <color theme="1"/>
      <name val="Calibri"/>
      <family val="2"/>
    </font>
    <font>
      <b/>
      <i/>
      <sz val="7"/>
      <color theme="1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u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7"/>
      <color theme="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29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39997558519241921"/>
        <bgColor indexed="49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9"/>
      </patternFill>
    </fill>
    <fill>
      <patternFill patternType="solid">
        <fgColor indexed="52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theme="0"/>
        <bgColor indexed="53"/>
      </patternFill>
    </fill>
    <fill>
      <patternFill patternType="solid">
        <fgColor theme="0"/>
        <bgColor indexed="52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 applyProtection="0"/>
    <xf numFmtId="0" fontId="43" fillId="11" borderId="38" applyProtection="0"/>
  </cellStyleXfs>
  <cellXfs count="414">
    <xf numFmtId="0" fontId="0" fillId="0" borderId="0" xfId="0"/>
    <xf numFmtId="0" fontId="3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5" fillId="2" borderId="0" xfId="1" applyFont="1" applyFill="1" applyBorder="1" applyProtection="1"/>
    <xf numFmtId="0" fontId="6" fillId="2" borderId="0" xfId="1" applyFont="1" applyFill="1" applyBorder="1" applyProtection="1"/>
    <xf numFmtId="0" fontId="4" fillId="2" borderId="0" xfId="1" applyFont="1" applyFill="1" applyBorder="1" applyProtection="1"/>
    <xf numFmtId="49" fontId="7" fillId="0" borderId="0" xfId="1" applyNumberFormat="1" applyFont="1" applyBorder="1" applyAlignment="1" applyProtection="1">
      <alignment horizontal="right" vertical="center"/>
    </xf>
    <xf numFmtId="2" fontId="10" fillId="0" borderId="1" xfId="1" applyNumberFormat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4" fontId="11" fillId="0" borderId="1" xfId="1" applyNumberFormat="1" applyFont="1" applyBorder="1" applyAlignment="1" applyProtection="1">
      <alignment horizontal="center"/>
    </xf>
    <xf numFmtId="0" fontId="9" fillId="0" borderId="0" xfId="1" applyFont="1" applyBorder="1" applyProtection="1"/>
    <xf numFmtId="0" fontId="6" fillId="0" borderId="0" xfId="1" applyFont="1" applyBorder="1" applyProtection="1"/>
    <xf numFmtId="0" fontId="6" fillId="0" borderId="0" xfId="1" applyFont="1" applyBorder="1" applyAlignment="1" applyProtection="1">
      <alignment horizontal="right"/>
    </xf>
    <xf numFmtId="164" fontId="12" fillId="0" borderId="1" xfId="1" applyNumberFormat="1" applyFont="1" applyBorder="1" applyAlignment="1" applyProtection="1">
      <alignment horizontal="left"/>
    </xf>
    <xf numFmtId="10" fontId="4" fillId="0" borderId="1" xfId="1" applyNumberFormat="1" applyFont="1" applyBorder="1" applyProtection="1"/>
    <xf numFmtId="0" fontId="12" fillId="0" borderId="1" xfId="1" applyFont="1" applyBorder="1" applyAlignment="1" applyProtection="1">
      <alignment horizontal="left"/>
    </xf>
    <xf numFmtId="9" fontId="4" fillId="0" borderId="1" xfId="1" applyNumberFormat="1" applyFont="1" applyBorder="1" applyProtection="1"/>
    <xf numFmtId="2" fontId="14" fillId="0" borderId="1" xfId="1" applyNumberFormat="1" applyFont="1" applyBorder="1" applyAlignment="1" applyProtection="1">
      <alignment horizontal="center"/>
    </xf>
    <xf numFmtId="0" fontId="15" fillId="0" borderId="5" xfId="1" applyFont="1" applyBorder="1" applyProtection="1"/>
    <xf numFmtId="0" fontId="14" fillId="0" borderId="1" xfId="1" applyFont="1" applyBorder="1" applyAlignment="1" applyProtection="1">
      <alignment horizontal="left" vertical="center" wrapText="1"/>
    </xf>
    <xf numFmtId="0" fontId="6" fillId="2" borderId="6" xfId="1" applyFont="1" applyFill="1" applyBorder="1" applyProtection="1"/>
    <xf numFmtId="0" fontId="2" fillId="2" borderId="6" xfId="1" applyFont="1" applyFill="1" applyBorder="1" applyAlignment="1" applyProtection="1">
      <alignment horizontal="right"/>
    </xf>
    <xf numFmtId="0" fontId="4" fillId="2" borderId="6" xfId="1" applyFont="1" applyFill="1" applyBorder="1" applyProtection="1"/>
    <xf numFmtId="2" fontId="2" fillId="2" borderId="4" xfId="1" applyNumberFormat="1" applyFont="1" applyFill="1" applyBorder="1" applyAlignment="1" applyProtection="1">
      <alignment horizontal="center"/>
    </xf>
    <xf numFmtId="0" fontId="14" fillId="2" borderId="1" xfId="1" applyFont="1" applyFill="1" applyBorder="1" applyAlignment="1" applyProtection="1">
      <alignment horizontal="center" wrapText="1"/>
    </xf>
    <xf numFmtId="0" fontId="13" fillId="2" borderId="7" xfId="1" applyFont="1" applyFill="1" applyBorder="1" applyProtection="1"/>
    <xf numFmtId="0" fontId="9" fillId="2" borderId="1" xfId="1" applyFont="1" applyFill="1" applyBorder="1" applyAlignment="1" applyProtection="1">
      <alignment horizontal="left" wrapText="1"/>
    </xf>
    <xf numFmtId="0" fontId="6" fillId="2" borderId="7" xfId="1" applyFont="1" applyFill="1" applyBorder="1" applyProtection="1"/>
    <xf numFmtId="0" fontId="6" fillId="2" borderId="5" xfId="1" applyFont="1" applyFill="1" applyBorder="1" applyProtection="1"/>
    <xf numFmtId="0" fontId="6" fillId="2" borderId="1" xfId="1" applyFont="1" applyFill="1" applyBorder="1" applyAlignment="1" applyProtection="1">
      <alignment horizontal="left" wrapText="1"/>
    </xf>
    <xf numFmtId="0" fontId="13" fillId="2" borderId="6" xfId="1" applyFont="1" applyFill="1" applyBorder="1" applyProtection="1"/>
    <xf numFmtId="0" fontId="6" fillId="2" borderId="6" xfId="1" applyFont="1" applyFill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 wrapText="1"/>
    </xf>
    <xf numFmtId="0" fontId="6" fillId="2" borderId="5" xfId="1" applyFont="1" applyFill="1" applyBorder="1" applyAlignment="1" applyProtection="1">
      <alignment horizontal="center"/>
    </xf>
    <xf numFmtId="0" fontId="13" fillId="2" borderId="6" xfId="1" applyFont="1" applyFill="1" applyBorder="1" applyAlignment="1" applyProtection="1">
      <alignment horizontal="center"/>
    </xf>
    <xf numFmtId="0" fontId="6" fillId="2" borderId="8" xfId="1" applyFont="1" applyFill="1" applyBorder="1" applyProtection="1"/>
    <xf numFmtId="0" fontId="6" fillId="2" borderId="9" xfId="1" applyFont="1" applyFill="1" applyBorder="1" applyProtection="1"/>
    <xf numFmtId="0" fontId="13" fillId="2" borderId="9" xfId="1" applyFont="1" applyFill="1" applyBorder="1" applyProtection="1"/>
    <xf numFmtId="0" fontId="6" fillId="2" borderId="9" xfId="1" applyFont="1" applyFill="1" applyBorder="1" applyAlignment="1" applyProtection="1">
      <alignment horizontal="center"/>
    </xf>
    <xf numFmtId="0" fontId="13" fillId="2" borderId="0" xfId="1" applyFont="1" applyFill="1" applyBorder="1" applyProtection="1"/>
    <xf numFmtId="0" fontId="6" fillId="2" borderId="0" xfId="1" applyFont="1" applyFill="1" applyBorder="1" applyAlignment="1" applyProtection="1">
      <alignment horizontal="center"/>
    </xf>
    <xf numFmtId="0" fontId="12" fillId="2" borderId="1" xfId="1" applyFont="1" applyFill="1" applyBorder="1" applyAlignment="1" applyProtection="1">
      <alignment horizontal="left" wrapText="1"/>
    </xf>
    <xf numFmtId="0" fontId="14" fillId="0" borderId="1" xfId="1" applyFont="1" applyBorder="1" applyAlignment="1" applyProtection="1">
      <alignment horizontal="center" wrapText="1"/>
    </xf>
    <xf numFmtId="0" fontId="6" fillId="0" borderId="6" xfId="1" applyFont="1" applyBorder="1" applyProtection="1"/>
    <xf numFmtId="0" fontId="9" fillId="0" borderId="1" xfId="1" applyFont="1" applyBorder="1" applyAlignment="1" applyProtection="1">
      <alignment horizontal="left" wrapText="1"/>
    </xf>
    <xf numFmtId="0" fontId="6" fillId="0" borderId="5" xfId="1" applyFont="1" applyBorder="1" applyProtection="1"/>
    <xf numFmtId="0" fontId="15" fillId="0" borderId="0" xfId="1" applyFont="1" applyBorder="1" applyProtection="1"/>
    <xf numFmtId="0" fontId="14" fillId="0" borderId="5" xfId="1" applyFont="1" applyBorder="1" applyAlignment="1" applyProtection="1">
      <alignment horizontal="left" vertical="center" wrapText="1"/>
    </xf>
    <xf numFmtId="0" fontId="14" fillId="0" borderId="6" xfId="1" applyFont="1" applyBorder="1" applyAlignment="1" applyProtection="1">
      <alignment horizontal="left" vertical="center" wrapText="1"/>
    </xf>
    <xf numFmtId="2" fontId="9" fillId="0" borderId="4" xfId="1" applyNumberFormat="1" applyFont="1" applyBorder="1" applyAlignment="1" applyProtection="1">
      <alignment horizontal="center" vertical="center"/>
    </xf>
    <xf numFmtId="0" fontId="13" fillId="4" borderId="10" xfId="1" applyFont="1" applyFill="1" applyBorder="1" applyAlignment="1" applyProtection="1">
      <alignment horizontal="center" wrapText="1"/>
    </xf>
    <xf numFmtId="0" fontId="13" fillId="4" borderId="0" xfId="1" applyFont="1" applyFill="1" applyBorder="1" applyAlignment="1" applyProtection="1">
      <alignment horizontal="right" wrapText="1"/>
    </xf>
    <xf numFmtId="0" fontId="13" fillId="4" borderId="3" xfId="1" applyFont="1" applyFill="1" applyBorder="1" applyAlignment="1" applyProtection="1">
      <alignment horizontal="center"/>
    </xf>
    <xf numFmtId="2" fontId="13" fillId="4" borderId="3" xfId="1" applyNumberFormat="1" applyFont="1" applyFill="1" applyBorder="1" applyAlignment="1" applyProtection="1">
      <alignment horizontal="center"/>
    </xf>
    <xf numFmtId="0" fontId="12" fillId="4" borderId="5" xfId="1" applyFont="1" applyFill="1" applyBorder="1" applyProtection="1"/>
    <xf numFmtId="0" fontId="12" fillId="4" borderId="6" xfId="1" applyFont="1" applyFill="1" applyBorder="1" applyProtection="1"/>
    <xf numFmtId="0" fontId="4" fillId="4" borderId="4" xfId="1" applyFont="1" applyFill="1" applyBorder="1" applyProtection="1"/>
    <xf numFmtId="2" fontId="9" fillId="4" borderId="1" xfId="1" applyNumberFormat="1" applyFont="1" applyFill="1" applyBorder="1" applyAlignment="1" applyProtection="1">
      <alignment horizontal="center"/>
    </xf>
    <xf numFmtId="0" fontId="2" fillId="4" borderId="6" xfId="1" applyFont="1" applyFill="1" applyBorder="1" applyAlignment="1" applyProtection="1">
      <alignment horizontal="right"/>
    </xf>
    <xf numFmtId="2" fontId="2" fillId="4" borderId="1" xfId="1" applyNumberFormat="1" applyFont="1" applyFill="1" applyBorder="1" applyAlignment="1" applyProtection="1">
      <alignment horizontal="center"/>
    </xf>
    <xf numFmtId="0" fontId="3" fillId="4" borderId="0" xfId="1" applyFont="1" applyFill="1" applyBorder="1" applyAlignment="1" applyProtection="1">
      <alignment horizontal="center"/>
    </xf>
    <xf numFmtId="0" fontId="6" fillId="4" borderId="5" xfId="1" applyFont="1" applyFill="1" applyBorder="1" applyProtection="1"/>
    <xf numFmtId="0" fontId="6" fillId="4" borderId="6" xfId="1" applyFont="1" applyFill="1" applyBorder="1" applyProtection="1"/>
    <xf numFmtId="0" fontId="2" fillId="6" borderId="5" xfId="1" applyFont="1" applyFill="1" applyBorder="1" applyAlignment="1" applyProtection="1">
      <alignment horizontal="left" vertical="center"/>
    </xf>
    <xf numFmtId="0" fontId="9" fillId="6" borderId="6" xfId="1" applyFont="1" applyFill="1" applyBorder="1" applyProtection="1"/>
    <xf numFmtId="0" fontId="6" fillId="6" borderId="6" xfId="1" applyFont="1" applyFill="1" applyBorder="1" applyAlignment="1" applyProtection="1">
      <alignment horizontal="right"/>
    </xf>
    <xf numFmtId="2" fontId="6" fillId="6" borderId="6" xfId="1" applyNumberFormat="1" applyFont="1" applyFill="1" applyBorder="1" applyProtection="1"/>
    <xf numFmtId="0" fontId="4" fillId="6" borderId="6" xfId="1" applyFont="1" applyFill="1" applyBorder="1" applyProtection="1"/>
    <xf numFmtId="0" fontId="6" fillId="6" borderId="4" xfId="1" applyFont="1" applyFill="1" applyBorder="1" applyAlignment="1" applyProtection="1">
      <alignment horizontal="center"/>
    </xf>
    <xf numFmtId="0" fontId="3" fillId="5" borderId="10" xfId="1" applyFont="1" applyFill="1" applyBorder="1" applyAlignment="1" applyProtection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11" fillId="0" borderId="14" xfId="1" applyFont="1" applyBorder="1" applyAlignment="1" applyProtection="1">
      <alignment horizontal="center"/>
    </xf>
    <xf numFmtId="2" fontId="10" fillId="0" borderId="14" xfId="1" applyNumberFormat="1" applyFont="1" applyBorder="1" applyAlignment="1" applyProtection="1">
      <alignment horizontal="center"/>
    </xf>
    <xf numFmtId="0" fontId="4" fillId="0" borderId="14" xfId="1" applyFont="1" applyBorder="1" applyAlignment="1" applyProtection="1">
      <alignment horizontal="center"/>
    </xf>
    <xf numFmtId="4" fontId="11" fillId="0" borderId="15" xfId="1" applyNumberFormat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3" fillId="4" borderId="17" xfId="1" applyFont="1" applyFill="1" applyBorder="1" applyAlignment="1" applyProtection="1">
      <alignment horizontal="center" wrapText="1"/>
    </xf>
    <xf numFmtId="2" fontId="11" fillId="4" borderId="17" xfId="1" applyNumberFormat="1" applyFont="1" applyFill="1" applyBorder="1" applyAlignment="1" applyProtection="1">
      <alignment horizontal="center" wrapText="1"/>
    </xf>
    <xf numFmtId="0" fontId="13" fillId="4" borderId="18" xfId="1" applyFont="1" applyFill="1" applyBorder="1" applyAlignment="1" applyProtection="1">
      <alignment horizontal="center" wrapText="1"/>
    </xf>
    <xf numFmtId="0" fontId="3" fillId="5" borderId="0" xfId="1" applyFont="1" applyFill="1" applyBorder="1" applyAlignment="1" applyProtection="1">
      <alignment horizontal="center"/>
    </xf>
    <xf numFmtId="0" fontId="13" fillId="4" borderId="16" xfId="1" applyFont="1" applyFill="1" applyBorder="1" applyAlignment="1" applyProtection="1">
      <alignment horizontal="center" wrapText="1"/>
    </xf>
    <xf numFmtId="0" fontId="11" fillId="0" borderId="19" xfId="1" applyFont="1" applyBorder="1" applyAlignment="1" applyProtection="1">
      <alignment horizontal="center"/>
    </xf>
    <xf numFmtId="0" fontId="4" fillId="0" borderId="19" xfId="1" applyFont="1" applyBorder="1" applyAlignment="1" applyProtection="1">
      <alignment horizontal="center"/>
    </xf>
    <xf numFmtId="0" fontId="9" fillId="0" borderId="19" xfId="1" applyFont="1" applyBorder="1" applyProtection="1"/>
    <xf numFmtId="2" fontId="9" fillId="0" borderId="19" xfId="1" applyNumberFormat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/>
    </xf>
    <xf numFmtId="0" fontId="9" fillId="0" borderId="20" xfId="1" applyFont="1" applyBorder="1" applyAlignment="1" applyProtection="1">
      <alignment horizontal="center"/>
    </xf>
    <xf numFmtId="2" fontId="10" fillId="0" borderId="20" xfId="1" applyNumberFormat="1" applyFont="1" applyBorder="1" applyAlignment="1" applyProtection="1">
      <alignment horizontal="center"/>
    </xf>
    <xf numFmtId="0" fontId="4" fillId="0" borderId="20" xfId="1" applyFont="1" applyBorder="1" applyAlignment="1" applyProtection="1">
      <alignment horizontal="center"/>
    </xf>
    <xf numFmtId="4" fontId="11" fillId="0" borderId="21" xfId="1" applyNumberFormat="1" applyFont="1" applyBorder="1" applyAlignment="1" applyProtection="1">
      <alignment horizontal="center"/>
    </xf>
    <xf numFmtId="0" fontId="3" fillId="0" borderId="22" xfId="1" applyFont="1" applyBorder="1" applyAlignment="1" applyProtection="1">
      <alignment horizontal="center"/>
    </xf>
    <xf numFmtId="4" fontId="11" fillId="0" borderId="23" xfId="1" applyNumberFormat="1" applyFont="1" applyBorder="1" applyAlignment="1" applyProtection="1">
      <alignment horizontal="center"/>
    </xf>
    <xf numFmtId="4" fontId="18" fillId="0" borderId="11" xfId="1" applyNumberFormat="1" applyFont="1" applyBorder="1" applyAlignment="1" applyProtection="1">
      <alignment horizontal="center"/>
    </xf>
    <xf numFmtId="0" fontId="9" fillId="0" borderId="14" xfId="1" applyFont="1" applyBorder="1" applyProtection="1"/>
    <xf numFmtId="2" fontId="9" fillId="0" borderId="13" xfId="1" applyNumberFormat="1" applyFont="1" applyBorder="1" applyAlignment="1" applyProtection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19" fillId="0" borderId="0" xfId="1" applyFont="1" applyBorder="1" applyProtection="1"/>
    <xf numFmtId="0" fontId="20" fillId="0" borderId="0" xfId="1" applyFont="1" applyBorder="1" applyAlignment="1" applyProtection="1">
      <alignment horizontal="center"/>
    </xf>
    <xf numFmtId="0" fontId="22" fillId="8" borderId="0" xfId="1" applyFont="1" applyFill="1" applyBorder="1" applyProtection="1"/>
    <xf numFmtId="9" fontId="23" fillId="8" borderId="0" xfId="1" applyNumberFormat="1" applyFont="1" applyFill="1" applyBorder="1" applyProtection="1"/>
    <xf numFmtId="0" fontId="21" fillId="8" borderId="0" xfId="1" applyFont="1" applyFill="1" applyBorder="1" applyProtection="1"/>
    <xf numFmtId="0" fontId="22" fillId="8" borderId="0" xfId="1" applyFont="1" applyFill="1" applyBorder="1" applyAlignment="1" applyProtection="1">
      <alignment horizontal="center"/>
    </xf>
    <xf numFmtId="0" fontId="20" fillId="0" borderId="26" xfId="1" applyFont="1" applyBorder="1" applyAlignment="1" applyProtection="1">
      <alignment horizontal="center"/>
    </xf>
    <xf numFmtId="0" fontId="19" fillId="0" borderId="26" xfId="1" applyFont="1" applyBorder="1" applyAlignment="1" applyProtection="1">
      <alignment wrapText="1"/>
    </xf>
    <xf numFmtId="0" fontId="25" fillId="0" borderId="26" xfId="1" applyFont="1" applyBorder="1" applyAlignment="1" applyProtection="1">
      <alignment horizontal="center"/>
    </xf>
    <xf numFmtId="2" fontId="26" fillId="0" borderId="26" xfId="0" applyNumberFormat="1" applyFont="1" applyBorder="1" applyAlignment="1">
      <alignment horizontal="center"/>
    </xf>
    <xf numFmtId="9" fontId="27" fillId="0" borderId="26" xfId="1" applyNumberFormat="1" applyFont="1" applyBorder="1" applyAlignment="1" applyProtection="1">
      <alignment horizontal="center"/>
    </xf>
    <xf numFmtId="4" fontId="26" fillId="0" borderId="26" xfId="1" applyNumberFormat="1" applyFont="1" applyBorder="1" applyAlignment="1" applyProtection="1">
      <alignment horizontal="center"/>
    </xf>
    <xf numFmtId="2" fontId="26" fillId="0" borderId="27" xfId="0" applyNumberFormat="1" applyFont="1" applyBorder="1" applyAlignment="1">
      <alignment horizontal="center"/>
    </xf>
    <xf numFmtId="0" fontId="19" fillId="0" borderId="26" xfId="1" applyFont="1" applyBorder="1" applyProtection="1"/>
    <xf numFmtId="0" fontId="19" fillId="0" borderId="28" xfId="1" applyFont="1" applyBorder="1" applyProtection="1"/>
    <xf numFmtId="0" fontId="22" fillId="0" borderId="0" xfId="1" applyFont="1" applyBorder="1" applyProtection="1"/>
    <xf numFmtId="0" fontId="25" fillId="0" borderId="26" xfId="1" applyFont="1" applyBorder="1" applyAlignment="1" applyProtection="1">
      <alignment horizontal="center" vertical="center"/>
    </xf>
    <xf numFmtId="2" fontId="26" fillId="0" borderId="26" xfId="1" applyNumberFormat="1" applyFont="1" applyBorder="1" applyAlignment="1" applyProtection="1">
      <alignment horizontal="center" vertical="center"/>
    </xf>
    <xf numFmtId="0" fontId="19" fillId="0" borderId="29" xfId="1" applyFont="1" applyBorder="1" applyProtection="1"/>
    <xf numFmtId="0" fontId="25" fillId="0" borderId="27" xfId="1" applyFont="1" applyBorder="1" applyAlignment="1" applyProtection="1">
      <alignment horizontal="center"/>
    </xf>
    <xf numFmtId="2" fontId="26" fillId="0" borderId="27" xfId="1" applyNumberFormat="1" applyFont="1" applyBorder="1" applyAlignment="1" applyProtection="1">
      <alignment horizontal="center"/>
    </xf>
    <xf numFmtId="0" fontId="19" fillId="0" borderId="30" xfId="1" applyFont="1" applyBorder="1" applyProtection="1"/>
    <xf numFmtId="0" fontId="25" fillId="0" borderId="31" xfId="1" applyFont="1" applyBorder="1" applyAlignment="1" applyProtection="1">
      <alignment horizontal="center"/>
    </xf>
    <xf numFmtId="2" fontId="26" fillId="0" borderId="31" xfId="1" applyNumberFormat="1" applyFont="1" applyBorder="1" applyAlignment="1" applyProtection="1">
      <alignment horizontal="center"/>
    </xf>
    <xf numFmtId="0" fontId="31" fillId="7" borderId="26" xfId="1" applyFont="1" applyFill="1" applyBorder="1" applyAlignment="1" applyProtection="1">
      <alignment horizontal="left" vertical="center" wrapText="1"/>
    </xf>
    <xf numFmtId="9" fontId="32" fillId="7" borderId="32" xfId="1" applyNumberFormat="1" applyFont="1" applyFill="1" applyBorder="1" applyAlignment="1" applyProtection="1">
      <alignment horizontal="left" vertical="center" wrapText="1"/>
    </xf>
    <xf numFmtId="0" fontId="31" fillId="7" borderId="33" xfId="1" applyFont="1" applyFill="1" applyBorder="1" applyAlignment="1" applyProtection="1">
      <alignment horizontal="center" wrapText="1"/>
    </xf>
    <xf numFmtId="0" fontId="31" fillId="7" borderId="33" xfId="1" applyFont="1" applyFill="1" applyBorder="1" applyAlignment="1" applyProtection="1">
      <alignment horizontal="center"/>
    </xf>
    <xf numFmtId="0" fontId="22" fillId="0" borderId="0" xfId="1" applyFont="1" applyBorder="1" applyAlignment="1" applyProtection="1">
      <alignment horizontal="right"/>
    </xf>
    <xf numFmtId="9" fontId="23" fillId="0" borderId="0" xfId="1" applyNumberFormat="1" applyFont="1" applyBorder="1" applyAlignment="1" applyProtection="1">
      <alignment horizontal="right"/>
    </xf>
    <xf numFmtId="4" fontId="26" fillId="0" borderId="27" xfId="1" applyNumberFormat="1" applyFont="1" applyBorder="1" applyAlignment="1" applyProtection="1">
      <alignment horizontal="center"/>
    </xf>
    <xf numFmtId="9" fontId="23" fillId="0" borderId="0" xfId="1" applyNumberFormat="1" applyFont="1" applyBorder="1" applyProtection="1"/>
    <xf numFmtId="0" fontId="28" fillId="0" borderId="26" xfId="1" applyFont="1" applyBorder="1" applyAlignment="1" applyProtection="1">
      <alignment horizontal="left"/>
    </xf>
    <xf numFmtId="9" fontId="21" fillId="0" borderId="26" xfId="1" applyNumberFormat="1" applyFont="1" applyBorder="1" applyProtection="1"/>
    <xf numFmtId="2" fontId="33" fillId="0" borderId="26" xfId="1" applyNumberFormat="1" applyFont="1" applyBorder="1" applyAlignment="1" applyProtection="1">
      <alignment horizontal="center"/>
    </xf>
    <xf numFmtId="0" fontId="34" fillId="0" borderId="32" xfId="1" applyFont="1" applyBorder="1" applyProtection="1"/>
    <xf numFmtId="0" fontId="33" fillId="0" borderId="26" xfId="1" applyFont="1" applyBorder="1" applyAlignment="1" applyProtection="1">
      <alignment horizontal="left" vertical="center" wrapText="1"/>
    </xf>
    <xf numFmtId="9" fontId="35" fillId="0" borderId="32" xfId="1" applyNumberFormat="1" applyFont="1" applyBorder="1" applyAlignment="1" applyProtection="1">
      <alignment horizontal="left" vertical="center" wrapText="1"/>
    </xf>
    <xf numFmtId="0" fontId="28" fillId="7" borderId="32" xfId="1" applyFont="1" applyFill="1" applyBorder="1" applyProtection="1"/>
    <xf numFmtId="0" fontId="21" fillId="7" borderId="28" xfId="1" applyFont="1" applyFill="1" applyBorder="1" applyProtection="1"/>
    <xf numFmtId="2" fontId="19" fillId="7" borderId="26" xfId="1" applyNumberFormat="1" applyFont="1" applyFill="1" applyBorder="1" applyAlignment="1" applyProtection="1">
      <alignment horizontal="center"/>
    </xf>
    <xf numFmtId="0" fontId="20" fillId="7" borderId="0" xfId="1" applyFont="1" applyFill="1" applyBorder="1" applyAlignment="1" applyProtection="1">
      <alignment horizontal="center"/>
    </xf>
    <xf numFmtId="0" fontId="22" fillId="7" borderId="32" xfId="1" applyFont="1" applyFill="1" applyBorder="1" applyProtection="1"/>
    <xf numFmtId="0" fontId="22" fillId="7" borderId="34" xfId="1" applyFont="1" applyFill="1" applyBorder="1" applyProtection="1"/>
    <xf numFmtId="9" fontId="23" fillId="7" borderId="34" xfId="1" applyNumberFormat="1" applyFont="1" applyFill="1" applyBorder="1" applyProtection="1"/>
    <xf numFmtId="0" fontId="36" fillId="7" borderId="34" xfId="1" applyFont="1" applyFill="1" applyBorder="1" applyAlignment="1" applyProtection="1">
      <alignment horizontal="right"/>
    </xf>
    <xf numFmtId="2" fontId="36" fillId="7" borderId="26" xfId="1" applyNumberFormat="1" applyFont="1" applyFill="1" applyBorder="1" applyAlignment="1" applyProtection="1">
      <alignment horizontal="center"/>
    </xf>
    <xf numFmtId="0" fontId="22" fillId="8" borderId="34" xfId="1" applyFont="1" applyFill="1" applyBorder="1" applyProtection="1"/>
    <xf numFmtId="9" fontId="23" fillId="8" borderId="34" xfId="1" applyNumberFormat="1" applyFont="1" applyFill="1" applyBorder="1" applyProtection="1"/>
    <xf numFmtId="0" fontId="36" fillId="8" borderId="34" xfId="1" applyFont="1" applyFill="1" applyBorder="1" applyAlignment="1" applyProtection="1">
      <alignment horizontal="right"/>
    </xf>
    <xf numFmtId="0" fontId="21" fillId="8" borderId="34" xfId="1" applyFont="1" applyFill="1" applyBorder="1" applyProtection="1"/>
    <xf numFmtId="2" fontId="36" fillId="8" borderId="28" xfId="1" applyNumberFormat="1" applyFont="1" applyFill="1" applyBorder="1" applyAlignment="1" applyProtection="1">
      <alignment horizontal="center"/>
    </xf>
    <xf numFmtId="0" fontId="36" fillId="9" borderId="32" xfId="1" applyFont="1" applyFill="1" applyBorder="1" applyAlignment="1" applyProtection="1">
      <alignment horizontal="left" vertical="center"/>
    </xf>
    <xf numFmtId="0" fontId="19" fillId="9" borderId="34" xfId="1" applyFont="1" applyFill="1" applyBorder="1" applyProtection="1"/>
    <xf numFmtId="0" fontId="22" fillId="9" borderId="34" xfId="1" applyFont="1" applyFill="1" applyBorder="1" applyAlignment="1" applyProtection="1">
      <alignment horizontal="right"/>
    </xf>
    <xf numFmtId="9" fontId="23" fillId="9" borderId="34" xfId="1" applyNumberFormat="1" applyFont="1" applyFill="1" applyBorder="1" applyAlignment="1" applyProtection="1">
      <alignment horizontal="right"/>
    </xf>
    <xf numFmtId="2" fontId="22" fillId="9" borderId="34" xfId="1" applyNumberFormat="1" applyFont="1" applyFill="1" applyBorder="1" applyProtection="1"/>
    <xf numFmtId="0" fontId="21" fillId="9" borderId="34" xfId="1" applyFont="1" applyFill="1" applyBorder="1" applyProtection="1"/>
    <xf numFmtId="0" fontId="22" fillId="9" borderId="28" xfId="1" applyFont="1" applyFill="1" applyBorder="1" applyAlignment="1" applyProtection="1">
      <alignment horizontal="center"/>
    </xf>
    <xf numFmtId="0" fontId="33" fillId="8" borderId="26" xfId="1" applyFont="1" applyFill="1" applyBorder="1" applyAlignment="1" applyProtection="1">
      <alignment horizontal="center" wrapText="1"/>
    </xf>
    <xf numFmtId="0" fontId="31" fillId="8" borderId="35" xfId="1" applyFont="1" applyFill="1" applyBorder="1" applyProtection="1"/>
    <xf numFmtId="0" fontId="19" fillId="8" borderId="26" xfId="1" applyFont="1" applyFill="1" applyBorder="1" applyAlignment="1" applyProtection="1">
      <alignment horizontal="left" wrapText="1"/>
    </xf>
    <xf numFmtId="0" fontId="22" fillId="8" borderId="32" xfId="1" applyFont="1" applyFill="1" applyBorder="1" applyProtection="1"/>
    <xf numFmtId="0" fontId="22" fillId="8" borderId="26" xfId="1" applyFont="1" applyFill="1" applyBorder="1" applyAlignment="1" applyProtection="1">
      <alignment horizontal="left" wrapText="1"/>
    </xf>
    <xf numFmtId="0" fontId="31" fillId="8" borderId="34" xfId="1" applyFont="1" applyFill="1" applyBorder="1" applyProtection="1"/>
    <xf numFmtId="0" fontId="22" fillId="8" borderId="34" xfId="1" applyFont="1" applyFill="1" applyBorder="1" applyAlignment="1" applyProtection="1">
      <alignment horizontal="center"/>
    </xf>
    <xf numFmtId="0" fontId="22" fillId="8" borderId="26" xfId="1" applyFont="1" applyFill="1" applyBorder="1" applyAlignment="1" applyProtection="1">
      <alignment horizontal="center" wrapText="1"/>
    </xf>
    <xf numFmtId="0" fontId="22" fillId="8" borderId="32" xfId="1" applyFont="1" applyFill="1" applyBorder="1" applyAlignment="1" applyProtection="1">
      <alignment horizontal="center"/>
    </xf>
    <xf numFmtId="9" fontId="23" fillId="8" borderId="34" xfId="1" applyNumberFormat="1" applyFont="1" applyFill="1" applyBorder="1" applyAlignment="1" applyProtection="1">
      <alignment horizontal="center"/>
    </xf>
    <xf numFmtId="0" fontId="31" fillId="8" borderId="34" xfId="1" applyFont="1" applyFill="1" applyBorder="1" applyAlignment="1" applyProtection="1">
      <alignment horizontal="center"/>
    </xf>
    <xf numFmtId="0" fontId="22" fillId="8" borderId="36" xfId="1" applyFont="1" applyFill="1" applyBorder="1" applyProtection="1"/>
    <xf numFmtId="0" fontId="22" fillId="8" borderId="37" xfId="1" applyFont="1" applyFill="1" applyBorder="1" applyProtection="1"/>
    <xf numFmtId="9" fontId="23" fillId="8" borderId="37" xfId="1" applyNumberFormat="1" applyFont="1" applyFill="1" applyBorder="1" applyProtection="1"/>
    <xf numFmtId="0" fontId="31" fillId="8" borderId="37" xfId="1" applyFont="1" applyFill="1" applyBorder="1" applyProtection="1"/>
    <xf numFmtId="0" fontId="22" fillId="8" borderId="37" xfId="1" applyFont="1" applyFill="1" applyBorder="1" applyAlignment="1" applyProtection="1">
      <alignment horizontal="center"/>
    </xf>
    <xf numFmtId="0" fontId="31" fillId="8" borderId="0" xfId="1" applyFont="1" applyFill="1" applyBorder="1" applyProtection="1"/>
    <xf numFmtId="0" fontId="28" fillId="8" borderId="26" xfId="1" applyFont="1" applyFill="1" applyBorder="1" applyAlignment="1" applyProtection="1">
      <alignment horizontal="left" wrapText="1"/>
    </xf>
    <xf numFmtId="0" fontId="33" fillId="0" borderId="26" xfId="1" applyFont="1" applyBorder="1" applyAlignment="1" applyProtection="1">
      <alignment horizontal="center" wrapText="1"/>
    </xf>
    <xf numFmtId="0" fontId="22" fillId="0" borderId="34" xfId="1" applyFont="1" applyBorder="1" applyProtection="1"/>
    <xf numFmtId="0" fontId="19" fillId="0" borderId="26" xfId="1" applyFont="1" applyBorder="1" applyAlignment="1" applyProtection="1">
      <alignment horizontal="left" wrapText="1"/>
    </xf>
    <xf numFmtId="0" fontId="22" fillId="0" borderId="32" xfId="1" applyFont="1" applyBorder="1" applyProtection="1"/>
    <xf numFmtId="0" fontId="40" fillId="7" borderId="26" xfId="1" applyFont="1" applyFill="1" applyBorder="1" applyAlignment="1" applyProtection="1">
      <alignment horizontal="center"/>
    </xf>
    <xf numFmtId="0" fontId="44" fillId="7" borderId="26" xfId="2" applyFont="1" applyFill="1" applyBorder="1" applyAlignment="1" applyProtection="1">
      <alignment horizontal="center" wrapText="1"/>
    </xf>
    <xf numFmtId="0" fontId="45" fillId="7" borderId="31" xfId="1" applyFont="1" applyFill="1" applyBorder="1" applyAlignment="1" applyProtection="1">
      <alignment horizontal="center" wrapText="1"/>
    </xf>
    <xf numFmtId="0" fontId="32" fillId="7" borderId="31" xfId="1" applyFont="1" applyFill="1" applyBorder="1" applyAlignment="1" applyProtection="1">
      <alignment horizontal="center" wrapText="1"/>
    </xf>
    <xf numFmtId="0" fontId="46" fillId="7" borderId="31" xfId="1" applyFont="1" applyFill="1" applyBorder="1" applyAlignment="1" applyProtection="1">
      <alignment horizontal="center" wrapText="1"/>
    </xf>
    <xf numFmtId="0" fontId="21" fillId="7" borderId="26" xfId="2" applyFont="1" applyFill="1" applyBorder="1" applyAlignment="1" applyProtection="1">
      <alignment horizontal="center"/>
    </xf>
    <xf numFmtId="0" fontId="44" fillId="7" borderId="0" xfId="1" applyFont="1" applyFill="1" applyBorder="1" applyAlignment="1" applyProtection="1">
      <alignment horizontal="left" vertical="center" wrapText="1"/>
    </xf>
    <xf numFmtId="0" fontId="30" fillId="7" borderId="0" xfId="1" applyFont="1" applyFill="1" applyBorder="1" applyAlignment="1" applyProtection="1">
      <alignment horizontal="left" vertical="center" wrapText="1"/>
    </xf>
    <xf numFmtId="0" fontId="31" fillId="7" borderId="0" xfId="1" applyFont="1" applyFill="1" applyBorder="1" applyAlignment="1" applyProtection="1">
      <alignment horizontal="left" vertical="center" wrapText="1"/>
    </xf>
    <xf numFmtId="9" fontId="32" fillId="7" borderId="0" xfId="1" applyNumberFormat="1" applyFont="1" applyFill="1" applyBorder="1" applyAlignment="1" applyProtection="1">
      <alignment horizontal="left" vertical="center" wrapText="1"/>
    </xf>
    <xf numFmtId="0" fontId="21" fillId="12" borderId="26" xfId="1" applyFont="1" applyFill="1" applyBorder="1" applyAlignment="1" applyProtection="1">
      <alignment horizontal="center"/>
    </xf>
    <xf numFmtId="0" fontId="0" fillId="12" borderId="0" xfId="0" applyFill="1"/>
    <xf numFmtId="0" fontId="41" fillId="7" borderId="28" xfId="1" applyFont="1" applyFill="1" applyBorder="1" applyAlignment="1" applyProtection="1">
      <alignment horizontal="center" vertical="center" wrapText="1"/>
    </xf>
    <xf numFmtId="164" fontId="48" fillId="0" borderId="27" xfId="1" applyNumberFormat="1" applyFont="1" applyBorder="1" applyAlignment="1" applyProtection="1">
      <alignment horizontal="left"/>
    </xf>
    <xf numFmtId="10" fontId="49" fillId="0" borderId="27" xfId="1" applyNumberFormat="1" applyFont="1" applyBorder="1" applyProtection="1"/>
    <xf numFmtId="164" fontId="31" fillId="0" borderId="27" xfId="1" applyNumberFormat="1" applyFont="1" applyBorder="1" applyAlignment="1" applyProtection="1">
      <alignment horizontal="left"/>
    </xf>
    <xf numFmtId="10" fontId="31" fillId="0" borderId="27" xfId="1" applyNumberFormat="1" applyFont="1" applyBorder="1" applyProtection="1"/>
    <xf numFmtId="0" fontId="21" fillId="0" borderId="39" xfId="1" applyFont="1" applyBorder="1" applyAlignment="1" applyProtection="1">
      <alignment horizontal="left"/>
    </xf>
    <xf numFmtId="0" fontId="22" fillId="8" borderId="40" xfId="1" applyFont="1" applyFill="1" applyBorder="1" applyProtection="1"/>
    <xf numFmtId="0" fontId="48" fillId="4" borderId="6" xfId="1" applyFont="1" applyFill="1" applyBorder="1" applyProtection="1"/>
    <xf numFmtId="9" fontId="50" fillId="4" borderId="4" xfId="1" applyNumberFormat="1" applyFont="1" applyFill="1" applyBorder="1" applyProtection="1"/>
    <xf numFmtId="2" fontId="42" fillId="4" borderId="1" xfId="1" applyNumberFormat="1" applyFont="1" applyFill="1" applyBorder="1" applyAlignment="1" applyProtection="1">
      <alignment horizontal="center"/>
    </xf>
    <xf numFmtId="0" fontId="52" fillId="0" borderId="0" xfId="0" applyFont="1"/>
    <xf numFmtId="0" fontId="51" fillId="13" borderId="0" xfId="1" applyFont="1" applyFill="1" applyBorder="1" applyAlignment="1" applyProtection="1">
      <alignment horizontal="center" vertical="center" wrapText="1"/>
      <protection locked="0"/>
    </xf>
    <xf numFmtId="0" fontId="52" fillId="12" borderId="0" xfId="0" applyFont="1" applyFill="1"/>
    <xf numFmtId="0" fontId="2" fillId="14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right"/>
    </xf>
    <xf numFmtId="0" fontId="55" fillId="2" borderId="0" xfId="1" applyFont="1" applyFill="1" applyBorder="1" applyAlignment="1" applyProtection="1">
      <alignment horizontal="right"/>
    </xf>
    <xf numFmtId="0" fontId="56" fillId="2" borderId="41" xfId="0" applyFont="1" applyFill="1" applyBorder="1"/>
    <xf numFmtId="0" fontId="57" fillId="0" borderId="41" xfId="0" applyFont="1" applyBorder="1" applyAlignment="1">
      <alignment horizontal="center"/>
    </xf>
    <xf numFmtId="2" fontId="56" fillId="0" borderId="41" xfId="1" applyNumberFormat="1" applyFont="1" applyBorder="1" applyAlignment="1" applyProtection="1">
      <alignment horizontal="center"/>
    </xf>
    <xf numFmtId="2" fontId="56" fillId="0" borderId="41" xfId="0" applyNumberFormat="1" applyFont="1" applyBorder="1" applyAlignment="1">
      <alignment horizontal="center" wrapText="1"/>
    </xf>
    <xf numFmtId="0" fontId="58" fillId="0" borderId="41" xfId="1" applyFont="1" applyBorder="1" applyAlignment="1" applyProtection="1">
      <alignment horizontal="center"/>
    </xf>
    <xf numFmtId="4" fontId="56" fillId="0" borderId="41" xfId="1" applyNumberFormat="1" applyFont="1" applyBorder="1" applyAlignment="1" applyProtection="1">
      <alignment horizontal="center"/>
    </xf>
    <xf numFmtId="0" fontId="59" fillId="0" borderId="41" xfId="0" applyFont="1" applyBorder="1" applyAlignment="1">
      <alignment horizontal="center"/>
    </xf>
    <xf numFmtId="0" fontId="56" fillId="0" borderId="41" xfId="1" applyFont="1" applyBorder="1" applyAlignment="1" applyProtection="1">
      <alignment vertical="center" wrapText="1"/>
    </xf>
    <xf numFmtId="49" fontId="59" fillId="0" borderId="51" xfId="1" applyNumberFormat="1" applyFont="1" applyBorder="1" applyAlignment="1">
      <alignment horizontal="center" vertical="top"/>
    </xf>
    <xf numFmtId="0" fontId="62" fillId="0" borderId="47" xfId="0" applyFont="1" applyBorder="1" applyAlignment="1">
      <alignment horizontal="center"/>
    </xf>
    <xf numFmtId="0" fontId="63" fillId="18" borderId="2" xfId="2" applyFont="1" applyFill="1" applyBorder="1" applyAlignment="1" applyProtection="1">
      <alignment horizontal="center" wrapText="1"/>
    </xf>
    <xf numFmtId="2" fontId="66" fillId="0" borderId="47" xfId="1" applyNumberFormat="1" applyFont="1" applyBorder="1" applyAlignment="1">
      <alignment horizontal="center" vertical="center" wrapText="1"/>
    </xf>
    <xf numFmtId="2" fontId="18" fillId="4" borderId="10" xfId="1" applyNumberFormat="1" applyFont="1" applyFill="1" applyBorder="1" applyAlignment="1" applyProtection="1">
      <alignment horizontal="center" wrapText="1"/>
    </xf>
    <xf numFmtId="0" fontId="3" fillId="0" borderId="55" xfId="1" applyFont="1" applyBorder="1" applyAlignment="1" applyProtection="1">
      <alignment horizontal="center"/>
    </xf>
    <xf numFmtId="0" fontId="9" fillId="0" borderId="52" xfId="1" applyFont="1" applyBorder="1" applyProtection="1"/>
    <xf numFmtId="0" fontId="11" fillId="0" borderId="56" xfId="1" applyFont="1" applyBorder="1" applyAlignment="1" applyProtection="1">
      <alignment horizontal="center"/>
    </xf>
    <xf numFmtId="2" fontId="9" fillId="0" borderId="45" xfId="1" applyNumberFormat="1" applyFont="1" applyBorder="1" applyAlignment="1" applyProtection="1">
      <alignment horizontal="center" vertical="center"/>
    </xf>
    <xf numFmtId="2" fontId="66" fillId="0" borderId="56" xfId="1" applyNumberFormat="1" applyFont="1" applyBorder="1" applyAlignment="1">
      <alignment horizontal="center" vertical="center" wrapText="1"/>
    </xf>
    <xf numFmtId="0" fontId="4" fillId="0" borderId="46" xfId="1" applyFont="1" applyBorder="1" applyAlignment="1" applyProtection="1">
      <alignment horizontal="center"/>
    </xf>
    <xf numFmtId="4" fontId="11" fillId="0" borderId="57" xfId="1" applyNumberFormat="1" applyFont="1" applyBorder="1" applyAlignment="1" applyProtection="1">
      <alignment horizontal="center"/>
    </xf>
    <xf numFmtId="2" fontId="66" fillId="0" borderId="58" xfId="1" applyNumberFormat="1" applyFont="1" applyBorder="1" applyAlignment="1">
      <alignment horizontal="center" vertical="center" wrapText="1"/>
    </xf>
    <xf numFmtId="0" fontId="67" fillId="0" borderId="47" xfId="1" applyFont="1" applyBorder="1" applyAlignment="1" applyProtection="1">
      <alignment horizontal="center" vertical="center"/>
    </xf>
    <xf numFmtId="0" fontId="65" fillId="0" borderId="47" xfId="0" applyFont="1" applyBorder="1"/>
    <xf numFmtId="2" fontId="68" fillId="0" borderId="47" xfId="1" applyNumberFormat="1" applyFont="1" applyBorder="1" applyAlignment="1" applyProtection="1">
      <alignment horizontal="center"/>
    </xf>
    <xf numFmtId="0" fontId="69" fillId="0" borderId="47" xfId="1" applyFont="1" applyBorder="1" applyAlignment="1" applyProtection="1">
      <alignment horizontal="center"/>
    </xf>
    <xf numFmtId="4" fontId="68" fillId="0" borderId="47" xfId="1" applyNumberFormat="1" applyFont="1" applyBorder="1" applyAlignment="1" applyProtection="1">
      <alignment horizontal="center"/>
    </xf>
    <xf numFmtId="0" fontId="11" fillId="0" borderId="44" xfId="1" applyFont="1" applyBorder="1" applyAlignment="1" applyProtection="1">
      <alignment horizontal="center" vertical="center"/>
    </xf>
    <xf numFmtId="0" fontId="70" fillId="0" borderId="0" xfId="1" applyFont="1" applyBorder="1" applyAlignment="1" applyProtection="1">
      <alignment horizontal="center"/>
    </xf>
    <xf numFmtId="0" fontId="71" fillId="0" borderId="0" xfId="1" applyFont="1" applyBorder="1" applyAlignment="1" applyProtection="1">
      <alignment horizontal="left"/>
    </xf>
    <xf numFmtId="0" fontId="56" fillId="2" borderId="0" xfId="1" applyFont="1" applyFill="1" applyBorder="1" applyProtection="1"/>
    <xf numFmtId="0" fontId="71" fillId="2" borderId="0" xfId="1" applyFont="1" applyFill="1" applyBorder="1" applyProtection="1"/>
    <xf numFmtId="0" fontId="56" fillId="2" borderId="0" xfId="1" applyFont="1" applyFill="1" applyBorder="1" applyAlignment="1" applyProtection="1">
      <alignment horizontal="center"/>
    </xf>
    <xf numFmtId="49" fontId="72" fillId="0" borderId="0" xfId="1" applyNumberFormat="1" applyFont="1" applyBorder="1" applyAlignment="1" applyProtection="1">
      <alignment horizontal="right" vertical="center"/>
    </xf>
    <xf numFmtId="0" fontId="73" fillId="16" borderId="41" xfId="1" applyFont="1" applyFill="1" applyBorder="1" applyAlignment="1" applyProtection="1">
      <alignment horizontal="center"/>
    </xf>
    <xf numFmtId="0" fontId="74" fillId="16" borderId="42" xfId="1" applyFont="1" applyFill="1" applyBorder="1" applyAlignment="1" applyProtection="1">
      <alignment horizontal="left" vertical="center" wrapText="1"/>
    </xf>
    <xf numFmtId="0" fontId="18" fillId="16" borderId="41" xfId="2" applyFont="1" applyFill="1" applyBorder="1" applyAlignment="1" applyProtection="1">
      <alignment horizontal="center" wrapText="1"/>
    </xf>
    <xf numFmtId="0" fontId="58" fillId="16" borderId="43" xfId="1" applyFont="1" applyFill="1" applyBorder="1" applyAlignment="1" applyProtection="1">
      <alignment horizontal="center" wrapText="1"/>
    </xf>
    <xf numFmtId="0" fontId="58" fillId="15" borderId="43" xfId="1" applyFont="1" applyFill="1" applyBorder="1" applyAlignment="1" applyProtection="1">
      <alignment horizontal="center" wrapText="1"/>
    </xf>
    <xf numFmtId="0" fontId="18" fillId="16" borderId="41" xfId="2" applyFont="1" applyFill="1" applyBorder="1" applyAlignment="1" applyProtection="1">
      <alignment horizontal="center"/>
    </xf>
    <xf numFmtId="0" fontId="75" fillId="0" borderId="41" xfId="1" applyFont="1" applyBorder="1" applyAlignment="1" applyProtection="1">
      <alignment horizontal="center" vertical="center"/>
    </xf>
    <xf numFmtId="0" fontId="71" fillId="16" borderId="41" xfId="2" applyFont="1" applyFill="1" applyBorder="1" applyAlignment="1" applyProtection="1">
      <alignment horizontal="center"/>
    </xf>
    <xf numFmtId="0" fontId="70" fillId="0" borderId="41" xfId="1" applyFont="1" applyBorder="1" applyAlignment="1" applyProtection="1">
      <alignment horizontal="center"/>
    </xf>
    <xf numFmtId="0" fontId="56" fillId="0" borderId="41" xfId="1" applyFont="1" applyBorder="1" applyAlignment="1" applyProtection="1">
      <alignment wrapText="1"/>
    </xf>
    <xf numFmtId="0" fontId="56" fillId="0" borderId="41" xfId="1" applyFont="1" applyBorder="1" applyAlignment="1" applyProtection="1">
      <alignment horizontal="center"/>
    </xf>
    <xf numFmtId="2" fontId="58" fillId="0" borderId="41" xfId="1" applyNumberFormat="1" applyFont="1" applyBorder="1" applyAlignment="1" applyProtection="1">
      <alignment horizontal="center" vertical="center"/>
    </xf>
    <xf numFmtId="0" fontId="56" fillId="0" borderId="41" xfId="1" applyFont="1" applyBorder="1" applyProtection="1"/>
    <xf numFmtId="0" fontId="56" fillId="0" borderId="42" xfId="1" applyFont="1" applyBorder="1" applyProtection="1"/>
    <xf numFmtId="0" fontId="70" fillId="15" borderId="52" xfId="1" applyFont="1" applyFill="1" applyBorder="1" applyAlignment="1" applyProtection="1">
      <alignment horizontal="center"/>
    </xf>
    <xf numFmtId="0" fontId="74" fillId="15" borderId="41" xfId="1" applyFont="1" applyFill="1" applyBorder="1" applyAlignment="1" applyProtection="1">
      <alignment horizontal="left" vertical="center"/>
    </xf>
    <xf numFmtId="0" fontId="58" fillId="15" borderId="41" xfId="1" applyFont="1" applyFill="1" applyBorder="1" applyAlignment="1" applyProtection="1">
      <alignment horizontal="center" wrapText="1"/>
    </xf>
    <xf numFmtId="0" fontId="58" fillId="16" borderId="41" xfId="1" applyFont="1" applyFill="1" applyBorder="1" applyAlignment="1" applyProtection="1">
      <alignment horizontal="center" wrapText="1"/>
    </xf>
    <xf numFmtId="49" fontId="77" fillId="0" borderId="53" xfId="1" applyNumberFormat="1" applyFont="1" applyBorder="1" applyAlignment="1">
      <alignment horizontal="center"/>
    </xf>
    <xf numFmtId="0" fontId="77" fillId="0" borderId="41" xfId="0" applyFont="1" applyBorder="1"/>
    <xf numFmtId="0" fontId="77" fillId="0" borderId="41" xfId="0" applyFont="1" applyBorder="1" applyAlignment="1">
      <alignment horizontal="center"/>
    </xf>
    <xf numFmtId="2" fontId="77" fillId="0" borderId="41" xfId="1" applyNumberFormat="1" applyFont="1" applyBorder="1" applyAlignment="1">
      <alignment horizontal="center" vertical="center" wrapText="1"/>
    </xf>
    <xf numFmtId="2" fontId="77" fillId="0" borderId="41" xfId="0" applyNumberFormat="1" applyFont="1" applyBorder="1" applyAlignment="1">
      <alignment horizontal="center"/>
    </xf>
    <xf numFmtId="0" fontId="70" fillId="15" borderId="41" xfId="1" applyFont="1" applyFill="1" applyBorder="1" applyAlignment="1" applyProtection="1">
      <alignment horizontal="center"/>
    </xf>
    <xf numFmtId="0" fontId="56" fillId="0" borderId="41" xfId="1" applyFont="1" applyBorder="1" applyAlignment="1" applyProtection="1">
      <alignment horizontal="center" vertical="center" wrapText="1"/>
    </xf>
    <xf numFmtId="2" fontId="56" fillId="0" borderId="41" xfId="1" applyNumberFormat="1" applyFont="1" applyBorder="1" applyAlignment="1" applyProtection="1">
      <alignment horizontal="center" vertical="center" wrapText="1"/>
    </xf>
    <xf numFmtId="49" fontId="77" fillId="0" borderId="51" xfId="1" applyNumberFormat="1" applyFont="1" applyBorder="1" applyAlignment="1">
      <alignment horizontal="center"/>
    </xf>
    <xf numFmtId="0" fontId="56" fillId="2" borderId="41" xfId="1" applyFont="1" applyFill="1" applyBorder="1" applyAlignment="1" applyProtection="1">
      <alignment horizontal="center" vertical="center" wrapText="1"/>
    </xf>
    <xf numFmtId="0" fontId="70" fillId="15" borderId="43" xfId="1" applyFont="1" applyFill="1" applyBorder="1" applyAlignment="1" applyProtection="1">
      <alignment horizontal="center"/>
    </xf>
    <xf numFmtId="0" fontId="18" fillId="15" borderId="41" xfId="2" applyFont="1" applyFill="1" applyBorder="1" applyAlignment="1" applyProtection="1">
      <alignment horizontal="center" wrapText="1"/>
    </xf>
    <xf numFmtId="0" fontId="56" fillId="0" borderId="41" xfId="1" applyFont="1" applyBorder="1" applyAlignment="1" applyProtection="1">
      <alignment horizontal="center" vertical="center"/>
    </xf>
    <xf numFmtId="2" fontId="56" fillId="0" borderId="41" xfId="1" applyNumberFormat="1" applyFont="1" applyBorder="1" applyAlignment="1" applyProtection="1">
      <alignment horizontal="center" vertical="center"/>
    </xf>
    <xf numFmtId="0" fontId="56" fillId="0" borderId="2" xfId="1" applyFont="1" applyBorder="1" applyProtection="1"/>
    <xf numFmtId="0" fontId="56" fillId="0" borderId="3" xfId="1" applyFont="1" applyBorder="1" applyAlignment="1" applyProtection="1">
      <alignment horizontal="center"/>
    </xf>
    <xf numFmtId="2" fontId="56" fillId="0" borderId="3" xfId="1" applyNumberFormat="1" applyFont="1" applyBorder="1" applyAlignment="1" applyProtection="1">
      <alignment horizontal="center"/>
    </xf>
    <xf numFmtId="0" fontId="56" fillId="0" borderId="46" xfId="1" applyFont="1" applyBorder="1" applyProtection="1"/>
    <xf numFmtId="0" fontId="56" fillId="0" borderId="43" xfId="1" applyFont="1" applyBorder="1" applyAlignment="1" applyProtection="1">
      <alignment horizontal="center"/>
    </xf>
    <xf numFmtId="2" fontId="56" fillId="0" borderId="43" xfId="1" applyNumberFormat="1" applyFont="1" applyBorder="1" applyAlignment="1" applyProtection="1">
      <alignment horizontal="center"/>
    </xf>
    <xf numFmtId="0" fontId="70" fillId="0" borderId="43" xfId="1" applyFont="1" applyBorder="1" applyAlignment="1" applyProtection="1">
      <alignment horizontal="center"/>
    </xf>
    <xf numFmtId="0" fontId="58" fillId="0" borderId="41" xfId="1" applyFont="1" applyBorder="1" applyAlignment="1" applyProtection="1">
      <alignment horizontal="center" vertical="center"/>
    </xf>
    <xf numFmtId="0" fontId="70" fillId="15" borderId="17" xfId="1" applyFont="1" applyFill="1" applyBorder="1" applyAlignment="1" applyProtection="1">
      <alignment horizontal="center"/>
    </xf>
    <xf numFmtId="0" fontId="74" fillId="16" borderId="16" xfId="1" applyFont="1" applyFill="1" applyBorder="1" applyAlignment="1" applyProtection="1">
      <alignment horizontal="left" vertical="center" wrapText="1"/>
    </xf>
    <xf numFmtId="0" fontId="18" fillId="15" borderId="3" xfId="2" applyFont="1" applyFill="1" applyBorder="1" applyAlignment="1" applyProtection="1">
      <alignment horizontal="center" wrapText="1"/>
    </xf>
    <xf numFmtId="0" fontId="77" fillId="0" borderId="47" xfId="0" applyFont="1" applyBorder="1" applyAlignment="1">
      <alignment horizontal="center"/>
    </xf>
    <xf numFmtId="0" fontId="77" fillId="0" borderId="47" xfId="0" applyFont="1" applyBorder="1"/>
    <xf numFmtId="0" fontId="63" fillId="0" borderId="42" xfId="1" applyFont="1" applyBorder="1" applyAlignment="1" applyProtection="1">
      <alignment horizontal="center" vertical="center"/>
    </xf>
    <xf numFmtId="0" fontId="58" fillId="19" borderId="43" xfId="1" applyFont="1" applyFill="1" applyBorder="1" applyAlignment="1" applyProtection="1">
      <alignment horizontal="center" wrapText="1"/>
    </xf>
    <xf numFmtId="2" fontId="58" fillId="0" borderId="41" xfId="1" applyNumberFormat="1" applyFont="1" applyBorder="1" applyAlignment="1" applyProtection="1">
      <alignment horizontal="center"/>
    </xf>
    <xf numFmtId="0" fontId="63" fillId="0" borderId="42" xfId="1" applyFont="1" applyBorder="1" applyProtection="1"/>
    <xf numFmtId="0" fontId="63" fillId="0" borderId="43" xfId="1" applyFont="1" applyBorder="1" applyAlignment="1" applyProtection="1">
      <alignment horizontal="center" wrapText="1"/>
    </xf>
    <xf numFmtId="2" fontId="56" fillId="0" borderId="43" xfId="1" applyNumberFormat="1" applyFont="1" applyBorder="1" applyAlignment="1" applyProtection="1">
      <alignment horizontal="center" wrapText="1"/>
    </xf>
    <xf numFmtId="2" fontId="58" fillId="0" borderId="43" xfId="1" applyNumberFormat="1" applyFont="1" applyBorder="1" applyAlignment="1" applyProtection="1">
      <alignment horizontal="center" wrapText="1"/>
    </xf>
    <xf numFmtId="0" fontId="58" fillId="15" borderId="48" xfId="1" applyFont="1" applyFill="1" applyBorder="1" applyAlignment="1" applyProtection="1">
      <alignment horizontal="center" wrapText="1"/>
    </xf>
    <xf numFmtId="0" fontId="58" fillId="15" borderId="49" xfId="1" applyFont="1" applyFill="1" applyBorder="1" applyAlignment="1" applyProtection="1">
      <alignment horizontal="center"/>
    </xf>
    <xf numFmtId="2" fontId="58" fillId="15" borderId="3" xfId="1" applyNumberFormat="1" applyFont="1" applyFill="1" applyBorder="1" applyAlignment="1" applyProtection="1">
      <alignment horizontal="center"/>
    </xf>
    <xf numFmtId="0" fontId="80" fillId="0" borderId="0" xfId="1" applyFont="1" applyBorder="1" applyProtection="1"/>
    <xf numFmtId="0" fontId="56" fillId="0" borderId="0" xfId="1" applyFont="1" applyBorder="1" applyProtection="1"/>
    <xf numFmtId="0" fontId="56" fillId="0" borderId="0" xfId="1" applyFont="1" applyBorder="1" applyAlignment="1" applyProtection="1">
      <alignment horizontal="right"/>
    </xf>
    <xf numFmtId="164" fontId="74" fillId="0" borderId="3" xfId="1" applyNumberFormat="1" applyFont="1" applyBorder="1" applyAlignment="1" applyProtection="1">
      <alignment horizontal="left"/>
    </xf>
    <xf numFmtId="10" fontId="71" fillId="0" borderId="41" xfId="1" applyNumberFormat="1" applyFont="1" applyBorder="1" applyProtection="1"/>
    <xf numFmtId="4" fontId="81" fillId="0" borderId="41" xfId="1" applyNumberFormat="1" applyFont="1" applyBorder="1" applyAlignment="1" applyProtection="1">
      <alignment horizontal="center"/>
    </xf>
    <xf numFmtId="0" fontId="74" fillId="0" borderId="41" xfId="1" applyFont="1" applyBorder="1" applyAlignment="1" applyProtection="1">
      <alignment horizontal="left"/>
    </xf>
    <xf numFmtId="9" fontId="71" fillId="0" borderId="41" xfId="1" applyNumberFormat="1" applyFont="1" applyBorder="1" applyProtection="1"/>
    <xf numFmtId="2" fontId="18" fillId="0" borderId="41" xfId="1" applyNumberFormat="1" applyFont="1" applyBorder="1" applyAlignment="1" applyProtection="1">
      <alignment horizontal="center"/>
    </xf>
    <xf numFmtId="0" fontId="76" fillId="0" borderId="44" xfId="1" applyFont="1" applyBorder="1" applyProtection="1"/>
    <xf numFmtId="0" fontId="18" fillId="0" borderId="41" xfId="1" applyFont="1" applyBorder="1" applyAlignment="1" applyProtection="1">
      <alignment horizontal="left" vertical="center" wrapText="1"/>
    </xf>
    <xf numFmtId="0" fontId="74" fillId="15" borderId="44" xfId="1" applyFont="1" applyFill="1" applyBorder="1" applyProtection="1"/>
    <xf numFmtId="0" fontId="71" fillId="15" borderId="42" xfId="1" applyFont="1" applyFill="1" applyBorder="1" applyProtection="1"/>
    <xf numFmtId="2" fontId="80" fillId="15" borderId="41" xfId="1" applyNumberFormat="1" applyFont="1" applyFill="1" applyBorder="1" applyAlignment="1" applyProtection="1">
      <alignment horizontal="center"/>
    </xf>
    <xf numFmtId="0" fontId="70" fillId="15" borderId="0" xfId="1" applyFont="1" applyFill="1" applyBorder="1" applyAlignment="1" applyProtection="1">
      <alignment horizontal="center"/>
    </xf>
    <xf numFmtId="0" fontId="56" fillId="15" borderId="44" xfId="1" applyFont="1" applyFill="1" applyBorder="1" applyProtection="1"/>
    <xf numFmtId="0" fontId="56" fillId="15" borderId="50" xfId="1" applyFont="1" applyFill="1" applyBorder="1" applyProtection="1"/>
    <xf numFmtId="0" fontId="79" fillId="15" borderId="50" xfId="1" applyFont="1" applyFill="1" applyBorder="1" applyAlignment="1" applyProtection="1">
      <alignment horizontal="right"/>
    </xf>
    <xf numFmtId="2" fontId="79" fillId="15" borderId="41" xfId="1" applyNumberFormat="1" applyFont="1" applyFill="1" applyBorder="1" applyAlignment="1" applyProtection="1">
      <alignment horizontal="center"/>
    </xf>
    <xf numFmtId="0" fontId="56" fillId="2" borderId="50" xfId="1" applyFont="1" applyFill="1" applyBorder="1" applyProtection="1"/>
    <xf numFmtId="0" fontId="79" fillId="2" borderId="50" xfId="1" applyFont="1" applyFill="1" applyBorder="1" applyAlignment="1" applyProtection="1">
      <alignment horizontal="right"/>
    </xf>
    <xf numFmtId="0" fontId="71" fillId="2" borderId="50" xfId="1" applyFont="1" applyFill="1" applyBorder="1" applyProtection="1"/>
    <xf numFmtId="2" fontId="79" fillId="2" borderId="42" xfId="1" applyNumberFormat="1" applyFont="1" applyFill="1" applyBorder="1" applyAlignment="1" applyProtection="1">
      <alignment horizontal="center"/>
    </xf>
    <xf numFmtId="0" fontId="79" fillId="17" borderId="44" xfId="1" applyFont="1" applyFill="1" applyBorder="1" applyAlignment="1" applyProtection="1">
      <alignment horizontal="left" vertical="center"/>
    </xf>
    <xf numFmtId="0" fontId="80" fillId="17" borderId="50" xfId="1" applyFont="1" applyFill="1" applyBorder="1" applyProtection="1"/>
    <xf numFmtId="0" fontId="56" fillId="17" borderId="50" xfId="1" applyFont="1" applyFill="1" applyBorder="1" applyAlignment="1" applyProtection="1">
      <alignment horizontal="right"/>
    </xf>
    <xf numFmtId="2" fontId="56" fillId="17" borderId="50" xfId="1" applyNumberFormat="1" applyFont="1" applyFill="1" applyBorder="1" applyProtection="1"/>
    <xf numFmtId="0" fontId="71" fillId="17" borderId="50" xfId="1" applyFont="1" applyFill="1" applyBorder="1" applyProtection="1"/>
    <xf numFmtId="0" fontId="56" fillId="17" borderId="42" xfId="1" applyFont="1" applyFill="1" applyBorder="1" applyAlignment="1" applyProtection="1">
      <alignment horizontal="center"/>
    </xf>
    <xf numFmtId="0" fontId="18" fillId="2" borderId="41" xfId="1" applyFont="1" applyFill="1" applyBorder="1" applyAlignment="1" applyProtection="1">
      <alignment horizontal="center" wrapText="1"/>
    </xf>
    <xf numFmtId="0" fontId="58" fillId="2" borderId="45" xfId="1" applyFont="1" applyFill="1" applyBorder="1" applyProtection="1"/>
    <xf numFmtId="0" fontId="80" fillId="2" borderId="41" xfId="1" applyFont="1" applyFill="1" applyBorder="1" applyAlignment="1" applyProtection="1">
      <alignment horizontal="left" wrapText="1"/>
    </xf>
    <xf numFmtId="0" fontId="56" fillId="2" borderId="44" xfId="1" applyFont="1" applyFill="1" applyBorder="1" applyProtection="1"/>
    <xf numFmtId="0" fontId="70" fillId="2" borderId="41" xfId="1" applyFont="1" applyFill="1" applyBorder="1" applyAlignment="1" applyProtection="1">
      <alignment horizontal="left" wrapText="1"/>
    </xf>
    <xf numFmtId="0" fontId="58" fillId="2" borderId="50" xfId="1" applyFont="1" applyFill="1" applyBorder="1" applyProtection="1"/>
    <xf numFmtId="0" fontId="56" fillId="2" borderId="50" xfId="1" applyFont="1" applyFill="1" applyBorder="1" applyAlignment="1" applyProtection="1">
      <alignment horizontal="center"/>
    </xf>
    <xf numFmtId="0" fontId="56" fillId="2" borderId="41" xfId="1" applyFont="1" applyFill="1" applyBorder="1" applyAlignment="1" applyProtection="1">
      <alignment horizontal="left" wrapText="1"/>
    </xf>
    <xf numFmtId="0" fontId="56" fillId="2" borderId="44" xfId="1" applyFont="1" applyFill="1" applyBorder="1" applyAlignment="1" applyProtection="1">
      <alignment horizontal="center"/>
    </xf>
    <xf numFmtId="0" fontId="58" fillId="2" borderId="50" xfId="1" applyFont="1" applyFill="1" applyBorder="1" applyAlignment="1" applyProtection="1">
      <alignment horizontal="center"/>
    </xf>
    <xf numFmtId="0" fontId="56" fillId="2" borderId="8" xfId="1" applyFont="1" applyFill="1" applyBorder="1" applyProtection="1"/>
    <xf numFmtId="0" fontId="56" fillId="2" borderId="9" xfId="1" applyFont="1" applyFill="1" applyBorder="1" applyProtection="1"/>
    <xf numFmtId="0" fontId="58" fillId="2" borderId="9" xfId="1" applyFont="1" applyFill="1" applyBorder="1" applyProtection="1"/>
    <xf numFmtId="0" fontId="56" fillId="2" borderId="9" xfId="1" applyFont="1" applyFill="1" applyBorder="1" applyAlignment="1" applyProtection="1">
      <alignment horizontal="center"/>
    </xf>
    <xf numFmtId="0" fontId="58" fillId="2" borderId="0" xfId="1" applyFont="1" applyFill="1" applyBorder="1" applyProtection="1"/>
    <xf numFmtId="0" fontId="74" fillId="2" borderId="41" xfId="1" applyFont="1" applyFill="1" applyBorder="1" applyAlignment="1" applyProtection="1">
      <alignment horizontal="left" wrapText="1"/>
    </xf>
    <xf numFmtId="0" fontId="18" fillId="0" borderId="41" xfId="1" applyFont="1" applyBorder="1" applyAlignment="1" applyProtection="1">
      <alignment horizontal="center" wrapText="1"/>
    </xf>
    <xf numFmtId="0" fontId="56" fillId="0" borderId="50" xfId="1" applyFont="1" applyBorder="1" applyProtection="1"/>
    <xf numFmtId="0" fontId="80" fillId="0" borderId="41" xfId="1" applyFont="1" applyBorder="1" applyAlignment="1" applyProtection="1">
      <alignment horizontal="left" wrapText="1"/>
    </xf>
    <xf numFmtId="0" fontId="56" fillId="0" borderId="44" xfId="1" applyFont="1" applyBorder="1" applyProtection="1"/>
    <xf numFmtId="0" fontId="84" fillId="0" borderId="0" xfId="0" applyFont="1"/>
    <xf numFmtId="2" fontId="58" fillId="19" borderId="43" xfId="1" applyNumberFormat="1" applyFont="1" applyFill="1" applyBorder="1" applyAlignment="1" applyProtection="1">
      <alignment horizontal="center" wrapText="1"/>
    </xf>
    <xf numFmtId="2" fontId="64" fillId="18" borderId="43" xfId="1" applyNumberFormat="1" applyFont="1" applyFill="1" applyBorder="1" applyAlignment="1" applyProtection="1">
      <alignment horizontal="center" wrapText="1"/>
    </xf>
    <xf numFmtId="0" fontId="75" fillId="0" borderId="41" xfId="1" applyFont="1" applyBorder="1" applyAlignment="1" applyProtection="1">
      <alignment horizontal="center"/>
    </xf>
    <xf numFmtId="2" fontId="56" fillId="2" borderId="0" xfId="1" applyNumberFormat="1" applyFont="1" applyFill="1" applyBorder="1" applyProtection="1"/>
    <xf numFmtId="2" fontId="55" fillId="2" borderId="0" xfId="1" applyNumberFormat="1" applyFont="1" applyFill="1" applyBorder="1" applyAlignment="1" applyProtection="1">
      <alignment horizontal="right"/>
    </xf>
    <xf numFmtId="2" fontId="73" fillId="15" borderId="43" xfId="1" applyNumberFormat="1" applyFont="1" applyFill="1" applyBorder="1" applyAlignment="1" applyProtection="1">
      <alignment horizontal="center" wrapText="1"/>
    </xf>
    <xf numFmtId="2" fontId="73" fillId="15" borderId="41" xfId="1" applyNumberFormat="1" applyFont="1" applyFill="1" applyBorder="1" applyAlignment="1" applyProtection="1">
      <alignment horizontal="center" wrapText="1"/>
    </xf>
    <xf numFmtId="2" fontId="58" fillId="15" borderId="41" xfId="1" applyNumberFormat="1" applyFont="1" applyFill="1" applyBorder="1" applyAlignment="1" applyProtection="1">
      <alignment horizontal="left" vertical="center" wrapText="1"/>
    </xf>
    <xf numFmtId="2" fontId="56" fillId="0" borderId="0" xfId="1" applyNumberFormat="1" applyFont="1" applyBorder="1" applyAlignment="1" applyProtection="1">
      <alignment horizontal="right"/>
    </xf>
    <xf numFmtId="2" fontId="56" fillId="0" borderId="0" xfId="1" applyNumberFormat="1" applyFont="1" applyBorder="1" applyProtection="1"/>
    <xf numFmtId="2" fontId="18" fillId="0" borderId="41" xfId="1" applyNumberFormat="1" applyFont="1" applyBorder="1" applyAlignment="1" applyProtection="1">
      <alignment horizontal="left" vertical="center" wrapText="1"/>
    </xf>
    <xf numFmtId="2" fontId="56" fillId="15" borderId="50" xfId="1" applyNumberFormat="1" applyFont="1" applyFill="1" applyBorder="1" applyProtection="1"/>
    <xf numFmtId="2" fontId="56" fillId="2" borderId="50" xfId="1" applyNumberFormat="1" applyFont="1" applyFill="1" applyBorder="1" applyProtection="1"/>
    <xf numFmtId="2" fontId="56" fillId="17" borderId="50" xfId="1" applyNumberFormat="1" applyFont="1" applyFill="1" applyBorder="1" applyAlignment="1" applyProtection="1">
      <alignment horizontal="right"/>
    </xf>
    <xf numFmtId="2" fontId="56" fillId="2" borderId="50" xfId="1" applyNumberFormat="1" applyFont="1" applyFill="1" applyBorder="1" applyAlignment="1" applyProtection="1">
      <alignment horizontal="center"/>
    </xf>
    <xf numFmtId="2" fontId="56" fillId="2" borderId="9" xfId="1" applyNumberFormat="1" applyFont="1" applyFill="1" applyBorder="1" applyProtection="1"/>
    <xf numFmtId="2" fontId="84" fillId="0" borderId="0" xfId="0" applyNumberFormat="1" applyFont="1"/>
    <xf numFmtId="0" fontId="77" fillId="0" borderId="43" xfId="0" applyFont="1" applyBorder="1" applyAlignment="1">
      <alignment horizontal="center"/>
    </xf>
    <xf numFmtId="2" fontId="77" fillId="0" borderId="43" xfId="0" applyNumberFormat="1" applyFont="1" applyBorder="1" applyAlignment="1">
      <alignment horizontal="center"/>
    </xf>
    <xf numFmtId="2" fontId="77" fillId="0" borderId="43" xfId="1" applyNumberFormat="1" applyFont="1" applyBorder="1" applyAlignment="1">
      <alignment horizontal="center" vertical="center" wrapText="1"/>
    </xf>
    <xf numFmtId="0" fontId="77" fillId="0" borderId="43" xfId="0" applyFont="1" applyBorder="1"/>
    <xf numFmtId="0" fontId="77" fillId="12" borderId="47" xfId="0" applyFont="1" applyFill="1" applyBorder="1" applyAlignment="1">
      <alignment horizontal="center" vertical="center"/>
    </xf>
    <xf numFmtId="0" fontId="77" fillId="12" borderId="53" xfId="0" applyFont="1" applyFill="1" applyBorder="1" applyAlignment="1">
      <alignment vertical="center" wrapText="1"/>
    </xf>
    <xf numFmtId="0" fontId="77" fillId="12" borderId="47" xfId="1" applyFont="1" applyFill="1" applyBorder="1" applyAlignment="1">
      <alignment horizontal="center" vertical="center" wrapText="1"/>
    </xf>
    <xf numFmtId="2" fontId="77" fillId="12" borderId="47" xfId="1" applyNumberFormat="1" applyFont="1" applyFill="1" applyBorder="1" applyAlignment="1">
      <alignment horizontal="center" vertical="center" wrapText="1"/>
    </xf>
    <xf numFmtId="0" fontId="80" fillId="0" borderId="41" xfId="1" applyFont="1" applyBorder="1" applyAlignment="1" applyProtection="1">
      <alignment horizontal="center"/>
    </xf>
    <xf numFmtId="2" fontId="80" fillId="0" borderId="41" xfId="1" applyNumberFormat="1" applyFont="1" applyBorder="1" applyAlignment="1" applyProtection="1">
      <alignment horizontal="center"/>
    </xf>
    <xf numFmtId="0" fontId="11" fillId="0" borderId="42" xfId="1" applyFont="1" applyBorder="1" applyAlignment="1" applyProtection="1">
      <alignment horizontal="center"/>
    </xf>
    <xf numFmtId="0" fontId="9" fillId="0" borderId="59" xfId="1" applyFont="1" applyBorder="1" applyProtection="1"/>
    <xf numFmtId="0" fontId="12" fillId="5" borderId="60" xfId="0" applyFont="1" applyFill="1" applyBorder="1" applyAlignment="1">
      <alignment horizontal="center" vertical="center" wrapText="1"/>
    </xf>
    <xf numFmtId="0" fontId="3" fillId="2" borderId="47" xfId="1" applyFont="1" applyFill="1" applyBorder="1" applyAlignment="1" applyProtection="1">
      <alignment horizontal="center"/>
    </xf>
    <xf numFmtId="0" fontId="3" fillId="0" borderId="47" xfId="1" applyFont="1" applyBorder="1" applyAlignment="1" applyProtection="1">
      <alignment horizontal="center"/>
    </xf>
    <xf numFmtId="0" fontId="13" fillId="4" borderId="61" xfId="1" applyFont="1" applyFill="1" applyBorder="1" applyAlignment="1" applyProtection="1">
      <alignment horizontal="right" wrapText="1"/>
    </xf>
    <xf numFmtId="2" fontId="19" fillId="0" borderId="47" xfId="1" applyNumberFormat="1" applyFont="1" applyBorder="1" applyAlignment="1" applyProtection="1">
      <alignment horizontal="center" wrapText="1"/>
    </xf>
    <xf numFmtId="0" fontId="80" fillId="0" borderId="42" xfId="1" applyFont="1" applyBorder="1" applyProtection="1"/>
    <xf numFmtId="0" fontId="80" fillId="0" borderId="41" xfId="1" applyFont="1" applyBorder="1" applyAlignment="1" applyProtection="1">
      <alignment wrapText="1"/>
    </xf>
    <xf numFmtId="49" fontId="85" fillId="0" borderId="53" xfId="1" applyNumberFormat="1" applyFont="1" applyBorder="1" applyAlignment="1">
      <alignment horizontal="center"/>
    </xf>
    <xf numFmtId="0" fontId="65" fillId="0" borderId="41" xfId="0" applyFont="1" applyBorder="1"/>
    <xf numFmtId="0" fontId="85" fillId="0" borderId="41" xfId="0" applyFont="1" applyBorder="1" applyAlignment="1">
      <alignment horizontal="center"/>
    </xf>
    <xf numFmtId="2" fontId="85" fillId="0" borderId="41" xfId="0" applyNumberFormat="1" applyFont="1" applyBorder="1" applyAlignment="1">
      <alignment horizontal="center"/>
    </xf>
    <xf numFmtId="2" fontId="65" fillId="0" borderId="58" xfId="1" applyNumberFormat="1" applyFont="1" applyBorder="1" applyAlignment="1">
      <alignment horizontal="center" vertical="center" wrapText="1"/>
    </xf>
    <xf numFmtId="0" fontId="86" fillId="0" borderId="54" xfId="1" applyFont="1" applyBorder="1" applyAlignment="1" applyProtection="1">
      <alignment horizontal="center"/>
    </xf>
    <xf numFmtId="4" fontId="87" fillId="0" borderId="24" xfId="1" applyNumberFormat="1" applyFont="1" applyBorder="1" applyAlignment="1" applyProtection="1">
      <alignment horizontal="center"/>
    </xf>
    <xf numFmtId="0" fontId="88" fillId="0" borderId="0" xfId="0" applyFont="1"/>
    <xf numFmtId="2" fontId="65" fillId="0" borderId="56" xfId="1" applyNumberFormat="1" applyFont="1" applyBorder="1" applyAlignment="1">
      <alignment horizontal="center" vertical="center" wrapText="1"/>
    </xf>
    <xf numFmtId="49" fontId="65" fillId="0" borderId="53" xfId="1" applyNumberFormat="1" applyFont="1" applyBorder="1" applyAlignment="1">
      <alignment horizontal="center"/>
    </xf>
    <xf numFmtId="0" fontId="65" fillId="0" borderId="41" xfId="0" applyFont="1" applyBorder="1" applyAlignment="1">
      <alignment horizontal="center"/>
    </xf>
    <xf numFmtId="2" fontId="65" fillId="0" borderId="41" xfId="0" applyNumberFormat="1" applyFont="1" applyBorder="1" applyAlignment="1">
      <alignment horizontal="center"/>
    </xf>
    <xf numFmtId="9" fontId="89" fillId="0" borderId="26" xfId="1" applyNumberFormat="1" applyFont="1" applyBorder="1" applyAlignment="1" applyProtection="1">
      <alignment horizontal="center"/>
    </xf>
    <xf numFmtId="0" fontId="29" fillId="12" borderId="26" xfId="1" applyFont="1" applyFill="1" applyBorder="1" applyAlignment="1" applyProtection="1">
      <alignment horizontal="center"/>
    </xf>
    <xf numFmtId="4" fontId="90" fillId="0" borderId="26" xfId="1" applyNumberFormat="1" applyFont="1" applyBorder="1" applyAlignment="1" applyProtection="1">
      <alignment horizontal="center"/>
    </xf>
    <xf numFmtId="0" fontId="65" fillId="0" borderId="0" xfId="0" applyFont="1"/>
    <xf numFmtId="0" fontId="10" fillId="2" borderId="6" xfId="0" applyFont="1" applyFill="1" applyBorder="1"/>
    <xf numFmtId="0" fontId="53" fillId="4" borderId="0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0" fillId="0" borderId="6" xfId="0" applyFont="1" applyBorder="1"/>
    <xf numFmtId="0" fontId="6" fillId="2" borderId="6" xfId="1" applyFont="1" applyFill="1" applyBorder="1" applyProtection="1"/>
    <xf numFmtId="0" fontId="2" fillId="3" borderId="1" xfId="1" applyFont="1" applyFill="1" applyBorder="1" applyAlignment="1" applyProtection="1">
      <alignment horizontal="left" vertical="center" wrapText="1"/>
    </xf>
    <xf numFmtId="0" fontId="39" fillId="0" borderId="34" xfId="0" applyFont="1" applyBorder="1"/>
    <xf numFmtId="0" fontId="54" fillId="7" borderId="0" xfId="1" applyFont="1" applyFill="1" applyBorder="1" applyAlignment="1" applyProtection="1">
      <alignment horizontal="center" vertical="center" wrapText="1"/>
      <protection locked="0"/>
    </xf>
    <xf numFmtId="0" fontId="60" fillId="7" borderId="26" xfId="1" applyFont="1" applyFill="1" applyBorder="1" applyAlignment="1" applyProtection="1">
      <alignment horizontal="center" vertical="center" wrapText="1"/>
    </xf>
    <xf numFmtId="0" fontId="42" fillId="7" borderId="26" xfId="1" applyFont="1" applyFill="1" applyBorder="1" applyAlignment="1" applyProtection="1">
      <alignment horizontal="center" vertical="center" wrapText="1"/>
    </xf>
    <xf numFmtId="0" fontId="39" fillId="8" borderId="34" xfId="0" applyFont="1" applyFill="1" applyBorder="1"/>
    <xf numFmtId="0" fontId="22" fillId="8" borderId="34" xfId="1" applyFont="1" applyFill="1" applyBorder="1" applyProtection="1"/>
    <xf numFmtId="0" fontId="36" fillId="10" borderId="26" xfId="1" applyFont="1" applyFill="1" applyBorder="1" applyAlignment="1" applyProtection="1">
      <alignment horizontal="left" vertical="center" wrapText="1"/>
    </xf>
    <xf numFmtId="0" fontId="83" fillId="0" borderId="50" xfId="0" applyFont="1" applyBorder="1"/>
    <xf numFmtId="0" fontId="53" fillId="15" borderId="0" xfId="1" applyFont="1" applyFill="1" applyBorder="1" applyAlignment="1" applyProtection="1">
      <alignment horizontal="center" vertical="center" wrapText="1"/>
    </xf>
    <xf numFmtId="0" fontId="79" fillId="15" borderId="41" xfId="1" applyFont="1" applyFill="1" applyBorder="1" applyAlignment="1" applyProtection="1">
      <alignment horizontal="left" vertical="center" wrapText="1"/>
    </xf>
    <xf numFmtId="0" fontId="83" fillId="2" borderId="50" xfId="0" applyFont="1" applyFill="1" applyBorder="1"/>
    <xf numFmtId="0" fontId="56" fillId="2" borderId="50" xfId="1" applyFont="1" applyFill="1" applyBorder="1" applyProtection="1"/>
    <xf numFmtId="0" fontId="79" fillId="3" borderId="41" xfId="1" applyFont="1" applyFill="1" applyBorder="1" applyAlignment="1" applyProtection="1">
      <alignment horizontal="left" vertical="center" wrapText="1"/>
    </xf>
  </cellXfs>
  <cellStyles count="3">
    <cellStyle name="Excel Built-in Normal" xfId="1"/>
    <cellStyle name="Excel_BuiltIn_Input 1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12" sqref="B12"/>
    </sheetView>
  </sheetViews>
  <sheetFormatPr defaultRowHeight="15" x14ac:dyDescent="0.25"/>
  <cols>
    <col min="1" max="1" width="11.85546875" customWidth="1"/>
    <col min="2" max="2" width="63.42578125" customWidth="1"/>
    <col min="3" max="3" width="10.85546875" bestFit="1" customWidth="1"/>
    <col min="5" max="5" width="10.5703125" customWidth="1"/>
  </cols>
  <sheetData>
    <row r="1" spans="1:7" ht="15.75" customHeight="1" x14ac:dyDescent="0.25">
      <c r="A1" s="396" t="s">
        <v>63</v>
      </c>
      <c r="B1" s="396"/>
      <c r="C1" s="396"/>
      <c r="D1" s="396"/>
      <c r="E1" s="396"/>
      <c r="F1" s="396"/>
      <c r="G1" s="396"/>
    </row>
    <row r="2" spans="1:7" s="188" customFormat="1" ht="15.75" customHeight="1" thickBot="1" x14ac:dyDescent="0.3">
      <c r="A2" s="202"/>
      <c r="B2" s="202"/>
      <c r="C2" s="202"/>
      <c r="D2" s="202"/>
      <c r="E2" s="202"/>
      <c r="F2" s="202"/>
      <c r="G2" s="202"/>
    </row>
    <row r="3" spans="1:7" ht="15.75" thickBot="1" x14ac:dyDescent="0.3">
      <c r="A3" s="1"/>
      <c r="B3" s="194" t="s">
        <v>37</v>
      </c>
      <c r="C3" s="3" t="s">
        <v>7</v>
      </c>
      <c r="D3" s="4"/>
      <c r="E3" s="4" t="s">
        <v>7</v>
      </c>
      <c r="F3" s="5" t="s">
        <v>7</v>
      </c>
      <c r="G3" s="6" t="s">
        <v>7</v>
      </c>
    </row>
    <row r="4" spans="1:7" x14ac:dyDescent="0.25">
      <c r="A4" s="1"/>
      <c r="B4" s="2"/>
      <c r="C4" s="3"/>
      <c r="D4" s="4"/>
      <c r="E4" s="4"/>
      <c r="F4" s="5"/>
      <c r="G4" s="6"/>
    </row>
    <row r="5" spans="1:7" ht="34.5" x14ac:dyDescent="0.25">
      <c r="A5" s="69"/>
      <c r="B5" s="70" t="s">
        <v>28</v>
      </c>
      <c r="C5" s="50" t="s">
        <v>65</v>
      </c>
      <c r="D5" s="50" t="s">
        <v>50</v>
      </c>
      <c r="E5" s="217" t="s">
        <v>29</v>
      </c>
      <c r="F5" s="50" t="s">
        <v>30</v>
      </c>
      <c r="G5" s="50" t="s">
        <v>31</v>
      </c>
    </row>
    <row r="6" spans="1:7" x14ac:dyDescent="0.25">
      <c r="A6" s="79"/>
      <c r="B6" s="95" t="s">
        <v>35</v>
      </c>
      <c r="C6" s="80"/>
      <c r="D6" s="76"/>
      <c r="E6" s="77"/>
      <c r="F6" s="76"/>
      <c r="G6" s="78"/>
    </row>
    <row r="7" spans="1:7" x14ac:dyDescent="0.25">
      <c r="A7" s="218" t="s">
        <v>1</v>
      </c>
      <c r="B7" s="219" t="s">
        <v>134</v>
      </c>
      <c r="C7" s="220" t="s">
        <v>2</v>
      </c>
      <c r="D7" s="221">
        <v>8.4</v>
      </c>
      <c r="E7" s="222">
        <f t="shared" ref="E7:E12" si="0">(D7/1.22)-(D7/1.22*40/100)</f>
        <v>4.1311475409836067</v>
      </c>
      <c r="F7" s="223">
        <v>1</v>
      </c>
      <c r="G7" s="224">
        <f>E7</f>
        <v>4.1311475409836067</v>
      </c>
    </row>
    <row r="8" spans="1:7" x14ac:dyDescent="0.25">
      <c r="A8" s="214" t="s">
        <v>94</v>
      </c>
      <c r="B8" s="227" t="s">
        <v>131</v>
      </c>
      <c r="C8" s="226" t="s">
        <v>3</v>
      </c>
      <c r="D8" s="228">
        <v>4.4000000000000004</v>
      </c>
      <c r="E8" s="216">
        <f t="shared" si="0"/>
        <v>2.1639344262295084</v>
      </c>
      <c r="F8" s="229">
        <v>1</v>
      </c>
      <c r="G8" s="230">
        <f t="shared" ref="G8:G12" si="1">E8</f>
        <v>2.1639344262295084</v>
      </c>
    </row>
    <row r="9" spans="1:7" x14ac:dyDescent="0.25">
      <c r="A9" s="214" t="s">
        <v>95</v>
      </c>
      <c r="B9" s="227" t="s">
        <v>132</v>
      </c>
      <c r="C9" s="226" t="s">
        <v>3</v>
      </c>
      <c r="D9" s="228">
        <v>4.4000000000000004</v>
      </c>
      <c r="E9" s="216">
        <f t="shared" si="0"/>
        <v>2.1639344262295084</v>
      </c>
      <c r="F9" s="229">
        <v>1</v>
      </c>
      <c r="G9" s="230">
        <f t="shared" si="1"/>
        <v>2.1639344262295084</v>
      </c>
    </row>
    <row r="10" spans="1:7" x14ac:dyDescent="0.25">
      <c r="A10" s="214" t="s">
        <v>96</v>
      </c>
      <c r="B10" s="227" t="s">
        <v>135</v>
      </c>
      <c r="C10" s="226" t="s">
        <v>3</v>
      </c>
      <c r="D10" s="228">
        <v>4.4000000000000004</v>
      </c>
      <c r="E10" s="216">
        <f t="shared" si="0"/>
        <v>2.1639344262295084</v>
      </c>
      <c r="F10" s="229">
        <v>1</v>
      </c>
      <c r="G10" s="230">
        <f t="shared" si="1"/>
        <v>2.1639344262295084</v>
      </c>
    </row>
    <row r="11" spans="1:7" x14ac:dyDescent="0.25">
      <c r="A11" s="214"/>
      <c r="B11" s="371" t="s">
        <v>33</v>
      </c>
      <c r="C11" s="370" t="s">
        <v>34</v>
      </c>
      <c r="D11" s="49"/>
      <c r="E11" s="7"/>
      <c r="F11" s="8">
        <v>1</v>
      </c>
      <c r="G11" s="92" t="s">
        <v>32</v>
      </c>
    </row>
    <row r="12" spans="1:7" s="386" customFormat="1" ht="15.75" thickBot="1" x14ac:dyDescent="0.3">
      <c r="A12" s="379" t="s">
        <v>106</v>
      </c>
      <c r="B12" s="380" t="s">
        <v>164</v>
      </c>
      <c r="C12" s="381" t="s">
        <v>111</v>
      </c>
      <c r="D12" s="382">
        <v>15.5</v>
      </c>
      <c r="E12" s="383">
        <f t="shared" si="0"/>
        <v>7.6229508196721314</v>
      </c>
      <c r="F12" s="384">
        <v>1</v>
      </c>
      <c r="G12" s="385">
        <f t="shared" si="1"/>
        <v>7.6229508196721314</v>
      </c>
    </row>
    <row r="13" spans="1:7" x14ac:dyDescent="0.25">
      <c r="A13" s="373"/>
      <c r="B13" s="372" t="s">
        <v>36</v>
      </c>
      <c r="C13" s="85"/>
      <c r="D13" s="86"/>
      <c r="E13" s="87"/>
      <c r="F13" s="88"/>
      <c r="G13" s="89"/>
    </row>
    <row r="14" spans="1:7" x14ac:dyDescent="0.25">
      <c r="A14" s="374">
        <v>9120</v>
      </c>
      <c r="B14" s="371" t="s">
        <v>154</v>
      </c>
      <c r="C14" s="81" t="s">
        <v>57</v>
      </c>
      <c r="D14" s="84">
        <v>5.4</v>
      </c>
      <c r="E14" s="225">
        <f t="shared" ref="E14:E20" si="2">(D14/1.22)-(D14/1.22*30/100)</f>
        <v>3.098360655737705</v>
      </c>
      <c r="F14" s="82">
        <v>1</v>
      </c>
      <c r="G14" s="91">
        <f>E14</f>
        <v>3.098360655737705</v>
      </c>
    </row>
    <row r="15" spans="1:7" x14ac:dyDescent="0.25">
      <c r="A15" s="90">
        <v>9110</v>
      </c>
      <c r="B15" s="83" t="s">
        <v>155</v>
      </c>
      <c r="C15" s="81" t="s">
        <v>58</v>
      </c>
      <c r="D15" s="84">
        <v>7.35</v>
      </c>
      <c r="E15" s="225">
        <f t="shared" si="2"/>
        <v>4.2172131147540979</v>
      </c>
      <c r="F15" s="82">
        <v>1</v>
      </c>
      <c r="G15" s="91">
        <f t="shared" ref="G15:G20" si="3">E15</f>
        <v>4.2172131147540979</v>
      </c>
    </row>
    <row r="16" spans="1:7" x14ac:dyDescent="0.25">
      <c r="A16" s="90">
        <v>9130</v>
      </c>
      <c r="B16" s="83" t="s">
        <v>156</v>
      </c>
      <c r="C16" s="81" t="s">
        <v>58</v>
      </c>
      <c r="D16" s="84">
        <v>4.9000000000000004</v>
      </c>
      <c r="E16" s="225">
        <f t="shared" si="2"/>
        <v>2.8114754098360661</v>
      </c>
      <c r="F16" s="82">
        <v>1</v>
      </c>
      <c r="G16" s="91">
        <f t="shared" si="3"/>
        <v>2.8114754098360661</v>
      </c>
    </row>
    <row r="17" spans="1:7" x14ac:dyDescent="0.25">
      <c r="A17" s="90">
        <v>5660</v>
      </c>
      <c r="B17" s="83" t="s">
        <v>142</v>
      </c>
      <c r="C17" s="81" t="s">
        <v>59</v>
      </c>
      <c r="D17" s="84">
        <v>4.95</v>
      </c>
      <c r="E17" s="225">
        <f t="shared" si="2"/>
        <v>2.8401639344262297</v>
      </c>
      <c r="F17" s="82">
        <v>1</v>
      </c>
      <c r="G17" s="91">
        <f t="shared" si="3"/>
        <v>2.8401639344262297</v>
      </c>
    </row>
    <row r="18" spans="1:7" x14ac:dyDescent="0.25">
      <c r="A18" s="90">
        <v>5720</v>
      </c>
      <c r="B18" s="83" t="s">
        <v>157</v>
      </c>
      <c r="C18" s="81" t="s">
        <v>59</v>
      </c>
      <c r="D18" s="84">
        <v>3.95</v>
      </c>
      <c r="E18" s="225">
        <f t="shared" si="2"/>
        <v>2.2663934426229511</v>
      </c>
      <c r="F18" s="82">
        <v>1</v>
      </c>
      <c r="G18" s="91">
        <f t="shared" si="3"/>
        <v>2.2663934426229511</v>
      </c>
    </row>
    <row r="19" spans="1:7" x14ac:dyDescent="0.25">
      <c r="A19" s="90">
        <v>5740</v>
      </c>
      <c r="B19" s="83" t="s">
        <v>158</v>
      </c>
      <c r="C19" s="81" t="s">
        <v>59</v>
      </c>
      <c r="D19" s="84">
        <v>5.0999999999999996</v>
      </c>
      <c r="E19" s="225">
        <f t="shared" si="2"/>
        <v>2.9262295081967209</v>
      </c>
      <c r="F19" s="82">
        <v>1</v>
      </c>
      <c r="G19" s="91">
        <f t="shared" si="3"/>
        <v>2.9262295081967209</v>
      </c>
    </row>
    <row r="20" spans="1:7" ht="26.25" x14ac:dyDescent="0.25">
      <c r="A20" s="213" t="s">
        <v>90</v>
      </c>
      <c r="B20" s="378" t="s">
        <v>166</v>
      </c>
      <c r="C20" s="368" t="s">
        <v>91</v>
      </c>
      <c r="D20" s="369">
        <v>8.5</v>
      </c>
      <c r="E20" s="225">
        <f t="shared" si="2"/>
        <v>4.8770491803278695</v>
      </c>
      <c r="F20" s="82">
        <v>1</v>
      </c>
      <c r="G20" s="91">
        <f t="shared" si="3"/>
        <v>4.8770491803278695</v>
      </c>
    </row>
    <row r="21" spans="1:7" ht="15.75" thickBot="1" x14ac:dyDescent="0.3">
      <c r="A21" s="75"/>
      <c r="B21" s="93"/>
      <c r="C21" s="71"/>
      <c r="D21" s="94"/>
      <c r="E21" s="72"/>
      <c r="F21" s="73"/>
      <c r="G21" s="74"/>
    </row>
    <row r="22" spans="1:7" ht="23.25" x14ac:dyDescent="0.25">
      <c r="A22" s="397" t="s">
        <v>83</v>
      </c>
      <c r="B22" s="397"/>
      <c r="C22" s="397"/>
      <c r="D22" s="375"/>
      <c r="E22" s="51" t="s">
        <v>4</v>
      </c>
      <c r="F22" s="52"/>
      <c r="G22" s="53">
        <f>SUM(G7:G21)</f>
        <v>41.282786885245898</v>
      </c>
    </row>
    <row r="23" spans="1:7" x14ac:dyDescent="0.25">
      <c r="A23" s="46"/>
      <c r="B23" s="47"/>
      <c r="C23" s="48"/>
      <c r="E23" s="196" t="s">
        <v>53</v>
      </c>
      <c r="F23" s="197">
        <v>0.1</v>
      </c>
      <c r="G23" s="198">
        <f>G22-(G22*F23)</f>
        <v>37.154508196721309</v>
      </c>
    </row>
    <row r="24" spans="1:7" x14ac:dyDescent="0.25">
      <c r="A24" s="10"/>
      <c r="B24" s="11"/>
      <c r="C24" s="12"/>
      <c r="D24" s="13" t="s">
        <v>5</v>
      </c>
      <c r="E24" s="13"/>
      <c r="F24" s="14">
        <v>0.22</v>
      </c>
      <c r="G24" s="9">
        <f>G23*F24</f>
        <v>8.1739918032786889</v>
      </c>
    </row>
    <row r="25" spans="1:7" x14ac:dyDescent="0.25">
      <c r="A25" s="1"/>
      <c r="B25" s="11"/>
      <c r="C25" s="11"/>
      <c r="D25" s="15" t="s">
        <v>6</v>
      </c>
      <c r="E25" s="15"/>
      <c r="F25" s="16"/>
      <c r="G25" s="17">
        <f>G23+G24</f>
        <v>45.328499999999998</v>
      </c>
    </row>
    <row r="26" spans="1:7" x14ac:dyDescent="0.25">
      <c r="A26" s="18" t="s">
        <v>7</v>
      </c>
      <c r="B26" s="19"/>
      <c r="C26" s="19"/>
      <c r="D26" s="54" t="s">
        <v>8</v>
      </c>
      <c r="E26" s="55" t="s">
        <v>60</v>
      </c>
      <c r="F26" s="56"/>
      <c r="G26" s="57">
        <v>0</v>
      </c>
    </row>
    <row r="27" spans="1:7" ht="15.75" x14ac:dyDescent="0.25">
      <c r="A27" s="60"/>
      <c r="B27" s="61"/>
      <c r="C27" s="62"/>
      <c r="D27" s="58" t="s">
        <v>9</v>
      </c>
      <c r="E27" s="58"/>
      <c r="F27" s="56"/>
      <c r="G27" s="59">
        <f>G25+G26</f>
        <v>45.328499999999998</v>
      </c>
    </row>
    <row r="28" spans="1:7" ht="15.75" x14ac:dyDescent="0.25">
      <c r="A28" s="20"/>
      <c r="B28" s="20"/>
      <c r="C28" s="20"/>
      <c r="D28" s="21"/>
      <c r="E28" s="21"/>
      <c r="F28" s="22"/>
      <c r="G28" s="23"/>
    </row>
    <row r="29" spans="1:7" ht="15.75" x14ac:dyDescent="0.25">
      <c r="A29" s="20"/>
      <c r="B29" s="20"/>
      <c r="C29" s="20"/>
      <c r="D29" s="21"/>
      <c r="E29" s="21"/>
      <c r="F29" s="22"/>
      <c r="G29" s="23"/>
    </row>
    <row r="30" spans="1:7" ht="16.5" x14ac:dyDescent="0.25">
      <c r="A30" s="63" t="s">
        <v>10</v>
      </c>
      <c r="B30" s="64"/>
      <c r="C30" s="65"/>
      <c r="D30" s="66"/>
      <c r="E30" s="66"/>
      <c r="F30" s="67"/>
      <c r="G30" s="68"/>
    </row>
    <row r="31" spans="1:7" ht="36.75" x14ac:dyDescent="0.25">
      <c r="A31" s="24" t="s">
        <v>11</v>
      </c>
      <c r="B31" s="25"/>
      <c r="C31" s="395"/>
      <c r="D31" s="395"/>
      <c r="E31" s="395"/>
      <c r="F31" s="395"/>
      <c r="G31" s="395"/>
    </row>
    <row r="32" spans="1:7" x14ac:dyDescent="0.25">
      <c r="A32" s="26" t="s">
        <v>12</v>
      </c>
      <c r="B32" s="27"/>
      <c r="C32" s="395"/>
      <c r="D32" s="395"/>
      <c r="E32" s="395"/>
      <c r="F32" s="395"/>
      <c r="G32" s="395"/>
    </row>
    <row r="33" spans="1:7" x14ac:dyDescent="0.25">
      <c r="A33" s="26" t="s">
        <v>13</v>
      </c>
      <c r="B33" s="28"/>
      <c r="C33" s="395"/>
      <c r="D33" s="395"/>
      <c r="E33" s="395"/>
      <c r="F33" s="395"/>
      <c r="G33" s="395"/>
    </row>
    <row r="34" spans="1:7" ht="45.75" x14ac:dyDescent="0.25">
      <c r="A34" s="29" t="s">
        <v>14</v>
      </c>
      <c r="B34" s="28"/>
      <c r="C34" s="20"/>
      <c r="D34" s="20"/>
      <c r="E34" s="20"/>
      <c r="F34" s="30"/>
      <c r="G34" s="31"/>
    </row>
    <row r="35" spans="1:7" ht="23.25" x14ac:dyDescent="0.25">
      <c r="A35" s="32" t="s">
        <v>15</v>
      </c>
      <c r="B35" s="33"/>
      <c r="C35" s="31"/>
      <c r="D35" s="31"/>
      <c r="E35" s="31"/>
      <c r="F35" s="34"/>
      <c r="G35" s="31"/>
    </row>
    <row r="36" spans="1:7" x14ac:dyDescent="0.25">
      <c r="A36" s="26" t="s">
        <v>16</v>
      </c>
      <c r="B36" s="4"/>
      <c r="C36" s="395"/>
      <c r="D36" s="395"/>
      <c r="E36" s="395"/>
      <c r="F36" s="395"/>
      <c r="G36" s="395"/>
    </row>
    <row r="37" spans="1:7" x14ac:dyDescent="0.25">
      <c r="A37" s="26" t="s">
        <v>17</v>
      </c>
      <c r="B37" s="20"/>
      <c r="C37" s="395"/>
      <c r="D37" s="395"/>
      <c r="E37" s="395"/>
      <c r="F37" s="395"/>
      <c r="G37" s="395"/>
    </row>
    <row r="38" spans="1:7" x14ac:dyDescent="0.25">
      <c r="A38" s="26" t="s">
        <v>18</v>
      </c>
      <c r="B38" s="28"/>
      <c r="C38" s="399" t="s">
        <v>7</v>
      </c>
      <c r="D38" s="399"/>
      <c r="E38" s="399"/>
      <c r="F38" s="399"/>
      <c r="G38" s="399"/>
    </row>
    <row r="39" spans="1:7" x14ac:dyDescent="0.25">
      <c r="A39" s="26" t="s">
        <v>19</v>
      </c>
      <c r="B39" s="35"/>
      <c r="C39" s="36"/>
      <c r="D39" s="36"/>
      <c r="E39" s="36"/>
      <c r="F39" s="37"/>
      <c r="G39" s="38"/>
    </row>
    <row r="40" spans="1:7" ht="26.25" x14ac:dyDescent="0.25">
      <c r="A40" s="26" t="s">
        <v>20</v>
      </c>
      <c r="B40" s="4"/>
      <c r="C40" s="4"/>
      <c r="D40" s="4"/>
      <c r="E40" s="4"/>
      <c r="F40" s="39"/>
      <c r="G40" s="40"/>
    </row>
    <row r="41" spans="1:7" x14ac:dyDescent="0.25">
      <c r="A41" s="41" t="s">
        <v>21</v>
      </c>
      <c r="B41" s="28"/>
      <c r="C41" s="20"/>
      <c r="D41" s="20"/>
      <c r="E41" s="20"/>
      <c r="F41" s="30"/>
      <c r="G41" s="31"/>
    </row>
    <row r="42" spans="1:7" ht="26.25" x14ac:dyDescent="0.25">
      <c r="A42" s="41" t="s">
        <v>22</v>
      </c>
      <c r="B42" s="28"/>
      <c r="C42" s="20"/>
      <c r="D42" s="20"/>
      <c r="E42" s="20"/>
      <c r="F42" s="30"/>
      <c r="G42" s="31"/>
    </row>
    <row r="43" spans="1:7" x14ac:dyDescent="0.25">
      <c r="A43" s="26" t="s">
        <v>23</v>
      </c>
      <c r="B43" s="4"/>
      <c r="C43" s="4"/>
      <c r="D43" s="4"/>
      <c r="E43" s="4"/>
      <c r="F43" s="39"/>
      <c r="G43" s="40"/>
    </row>
    <row r="44" spans="1:7" x14ac:dyDescent="0.25">
      <c r="A44" s="41" t="s">
        <v>24</v>
      </c>
      <c r="B44" s="28"/>
      <c r="C44" s="20"/>
      <c r="D44" s="20"/>
      <c r="E44" s="20"/>
      <c r="F44" s="30"/>
      <c r="G44" s="31"/>
    </row>
    <row r="45" spans="1:7" x14ac:dyDescent="0.25">
      <c r="A45" s="26" t="s">
        <v>25</v>
      </c>
      <c r="B45" s="4"/>
      <c r="C45" s="4"/>
      <c r="D45" s="4"/>
      <c r="E45" s="4"/>
      <c r="F45" s="39"/>
      <c r="G45" s="40"/>
    </row>
    <row r="46" spans="1:7" x14ac:dyDescent="0.25">
      <c r="A46" s="26" t="s">
        <v>26</v>
      </c>
      <c r="B46" s="28"/>
      <c r="C46" s="395"/>
      <c r="D46" s="395"/>
      <c r="E46" s="395"/>
      <c r="F46" s="395"/>
      <c r="G46" s="395"/>
    </row>
    <row r="47" spans="1:7" ht="15.75" x14ac:dyDescent="0.25">
      <c r="A47" s="400" t="s">
        <v>27</v>
      </c>
      <c r="B47" s="400"/>
      <c r="C47" s="400"/>
      <c r="D47" s="400"/>
      <c r="E47" s="400"/>
      <c r="F47" s="400"/>
      <c r="G47" s="400"/>
    </row>
    <row r="48" spans="1:7" ht="36.75" x14ac:dyDescent="0.25">
      <c r="A48" s="42" t="s">
        <v>11</v>
      </c>
      <c r="B48" s="43"/>
      <c r="C48" s="398"/>
      <c r="D48" s="398"/>
      <c r="E48" s="398"/>
      <c r="F48" s="398"/>
      <c r="G48" s="398"/>
    </row>
    <row r="49" spans="1:7" x14ac:dyDescent="0.25">
      <c r="A49" s="44" t="s">
        <v>12</v>
      </c>
      <c r="B49" s="11"/>
      <c r="C49" s="398"/>
      <c r="D49" s="398"/>
      <c r="E49" s="398"/>
      <c r="F49" s="398"/>
      <c r="G49" s="398"/>
    </row>
    <row r="50" spans="1:7" x14ac:dyDescent="0.25">
      <c r="A50" s="44" t="s">
        <v>16</v>
      </c>
      <c r="B50" s="43"/>
      <c r="C50" s="398"/>
      <c r="D50" s="398"/>
      <c r="E50" s="398"/>
      <c r="F50" s="398"/>
      <c r="G50" s="398"/>
    </row>
    <row r="51" spans="1:7" x14ac:dyDescent="0.25">
      <c r="A51" s="44" t="s">
        <v>17</v>
      </c>
      <c r="B51" s="11"/>
      <c r="C51" s="398"/>
      <c r="D51" s="398"/>
      <c r="E51" s="398"/>
      <c r="F51" s="398"/>
      <c r="G51" s="398"/>
    </row>
    <row r="52" spans="1:7" x14ac:dyDescent="0.25">
      <c r="A52" s="44" t="s">
        <v>18</v>
      </c>
      <c r="B52" s="45"/>
      <c r="C52" s="398"/>
      <c r="D52" s="398"/>
      <c r="E52" s="398"/>
      <c r="F52" s="398"/>
      <c r="G52" s="398"/>
    </row>
  </sheetData>
  <mergeCells count="15">
    <mergeCell ref="C50:G50"/>
    <mergeCell ref="C51:G51"/>
    <mergeCell ref="C52:G52"/>
    <mergeCell ref="C37:G37"/>
    <mergeCell ref="C38:G38"/>
    <mergeCell ref="C46:G46"/>
    <mergeCell ref="A47:G47"/>
    <mergeCell ref="C48:G48"/>
    <mergeCell ref="C49:G49"/>
    <mergeCell ref="C36:G36"/>
    <mergeCell ref="A1:G1"/>
    <mergeCell ref="A22:C22"/>
    <mergeCell ref="C31:G31"/>
    <mergeCell ref="C32:G32"/>
    <mergeCell ref="C33:G33"/>
  </mergeCells>
  <pageMargins left="0.23622047244094491" right="0.23622047244094491" top="0.35433070866141736" bottom="0.35433070866141736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A25" sqref="A25:C25"/>
    </sheetView>
  </sheetViews>
  <sheetFormatPr defaultRowHeight="15" x14ac:dyDescent="0.25"/>
  <cols>
    <col min="1" max="1" width="11.5703125" customWidth="1"/>
    <col min="2" max="2" width="56.42578125" customWidth="1"/>
    <col min="3" max="3" width="11.7109375" customWidth="1"/>
    <col min="4" max="4" width="10.28515625" customWidth="1"/>
    <col min="6" max="6" width="10.28515625" customWidth="1"/>
  </cols>
  <sheetData>
    <row r="1" spans="1:8" s="199" customFormat="1" ht="21" x14ac:dyDescent="0.3">
      <c r="A1" s="402" t="s">
        <v>64</v>
      </c>
      <c r="B1" s="402"/>
      <c r="C1" s="402"/>
      <c r="D1" s="402"/>
      <c r="E1" s="402"/>
      <c r="F1" s="402"/>
      <c r="G1" s="402"/>
      <c r="H1" s="402"/>
    </row>
    <row r="2" spans="1:8" s="201" customFormat="1" ht="19.5" thickBot="1" x14ac:dyDescent="0.35">
      <c r="A2" s="200"/>
      <c r="B2" s="200"/>
      <c r="C2" s="200"/>
      <c r="D2" s="200"/>
      <c r="E2" s="200"/>
      <c r="F2" s="200"/>
      <c r="G2" s="200"/>
      <c r="H2" s="200"/>
    </row>
    <row r="3" spans="1:8" ht="17.25" customHeight="1" thickBot="1" x14ac:dyDescent="0.3">
      <c r="A3" s="97"/>
      <c r="B3" s="194" t="s">
        <v>37</v>
      </c>
      <c r="C3" s="195"/>
      <c r="D3" s="98"/>
      <c r="E3" s="99"/>
      <c r="F3" s="98"/>
      <c r="G3" s="100"/>
      <c r="H3" s="101"/>
    </row>
    <row r="4" spans="1:8" ht="42.75" x14ac:dyDescent="0.25">
      <c r="A4" s="177"/>
      <c r="B4" s="189" t="s">
        <v>55</v>
      </c>
      <c r="C4" s="178" t="s">
        <v>49</v>
      </c>
      <c r="D4" s="179" t="s">
        <v>50</v>
      </c>
      <c r="E4" s="180" t="s">
        <v>51</v>
      </c>
      <c r="F4" s="181" t="s">
        <v>52</v>
      </c>
      <c r="G4" s="182" t="s">
        <v>30</v>
      </c>
      <c r="H4" s="182" t="s">
        <v>31</v>
      </c>
    </row>
    <row r="5" spans="1:8" x14ac:dyDescent="0.25">
      <c r="A5" s="102"/>
      <c r="B5" s="178" t="s">
        <v>56</v>
      </c>
      <c r="C5" s="178"/>
      <c r="D5" s="178"/>
      <c r="E5" s="178"/>
      <c r="F5" s="178"/>
      <c r="G5" s="178"/>
      <c r="H5" s="178"/>
    </row>
    <row r="6" spans="1:8" x14ac:dyDescent="0.25">
      <c r="A6" s="102" t="s">
        <v>42</v>
      </c>
      <c r="B6" s="110" t="s">
        <v>43</v>
      </c>
      <c r="C6" s="112" t="s">
        <v>2</v>
      </c>
      <c r="D6" s="113">
        <v>9.4</v>
      </c>
      <c r="E6" s="106">
        <v>0.40004705882352942</v>
      </c>
      <c r="F6" s="222">
        <f t="shared" ref="F6:F14" si="0">(D6/1.22)-(D6/1.22*40/100)</f>
        <v>4.6229508196721314</v>
      </c>
      <c r="G6" s="187">
        <v>1</v>
      </c>
      <c r="H6" s="107">
        <f t="shared" ref="H6:H14" si="1">F6*G6</f>
        <v>4.6229508196721314</v>
      </c>
    </row>
    <row r="7" spans="1:8" x14ac:dyDescent="0.25">
      <c r="A7" s="102" t="s">
        <v>44</v>
      </c>
      <c r="B7" s="110" t="s">
        <v>136</v>
      </c>
      <c r="C7" s="112" t="s">
        <v>41</v>
      </c>
      <c r="D7" s="113">
        <v>39.950000000000003</v>
      </c>
      <c r="E7" s="106">
        <v>0.39996619718309856</v>
      </c>
      <c r="F7" s="222">
        <f t="shared" si="0"/>
        <v>19.647540983606561</v>
      </c>
      <c r="G7" s="187">
        <v>1</v>
      </c>
      <c r="H7" s="107">
        <f t="shared" si="1"/>
        <v>19.647540983606561</v>
      </c>
    </row>
    <row r="8" spans="1:8" x14ac:dyDescent="0.25">
      <c r="A8" s="102" t="s">
        <v>1</v>
      </c>
      <c r="B8" s="114" t="s">
        <v>137</v>
      </c>
      <c r="C8" s="115" t="s">
        <v>2</v>
      </c>
      <c r="D8" s="116">
        <v>8.4</v>
      </c>
      <c r="E8" s="106">
        <v>0.39976</v>
      </c>
      <c r="F8" s="222">
        <f t="shared" si="0"/>
        <v>4.1311475409836067</v>
      </c>
      <c r="G8" s="187">
        <v>1</v>
      </c>
      <c r="H8" s="107">
        <f t="shared" si="1"/>
        <v>4.1311475409836067</v>
      </c>
    </row>
    <row r="9" spans="1:8" x14ac:dyDescent="0.25">
      <c r="A9" s="102" t="s">
        <v>45</v>
      </c>
      <c r="B9" s="117" t="s">
        <v>138</v>
      </c>
      <c r="C9" s="118" t="s">
        <v>46</v>
      </c>
      <c r="D9" s="119">
        <v>36.299999999999997</v>
      </c>
      <c r="E9" s="106">
        <v>0.39980707395498394</v>
      </c>
      <c r="F9" s="222">
        <f t="shared" si="0"/>
        <v>17.852459016393439</v>
      </c>
      <c r="G9" s="187">
        <v>1</v>
      </c>
      <c r="H9" s="107">
        <f t="shared" si="1"/>
        <v>17.852459016393439</v>
      </c>
    </row>
    <row r="10" spans="1:8" x14ac:dyDescent="0.25">
      <c r="A10" s="214" t="s">
        <v>94</v>
      </c>
      <c r="B10" s="227" t="s">
        <v>131</v>
      </c>
      <c r="C10" s="226" t="s">
        <v>3</v>
      </c>
      <c r="D10" s="228">
        <v>4.4000000000000004</v>
      </c>
      <c r="E10" s="106">
        <v>0.39996619718309856</v>
      </c>
      <c r="F10" s="222">
        <f t="shared" si="0"/>
        <v>2.1639344262295084</v>
      </c>
      <c r="G10" s="187">
        <v>1</v>
      </c>
      <c r="H10" s="107">
        <f t="shared" si="1"/>
        <v>2.1639344262295084</v>
      </c>
    </row>
    <row r="11" spans="1:8" x14ac:dyDescent="0.25">
      <c r="A11" s="214" t="s">
        <v>95</v>
      </c>
      <c r="B11" s="227" t="s">
        <v>132</v>
      </c>
      <c r="C11" s="226" t="s">
        <v>3</v>
      </c>
      <c r="D11" s="228">
        <v>4.4000000000000004</v>
      </c>
      <c r="E11" s="106">
        <v>0.39976</v>
      </c>
      <c r="F11" s="222">
        <f t="shared" si="0"/>
        <v>2.1639344262295084</v>
      </c>
      <c r="G11" s="187">
        <v>1</v>
      </c>
      <c r="H11" s="107">
        <f t="shared" si="1"/>
        <v>2.1639344262295084</v>
      </c>
    </row>
    <row r="12" spans="1:8" x14ac:dyDescent="0.25">
      <c r="A12" s="214" t="s">
        <v>96</v>
      </c>
      <c r="B12" s="227" t="s">
        <v>135</v>
      </c>
      <c r="C12" s="226" t="s">
        <v>3</v>
      </c>
      <c r="D12" s="228">
        <v>4.4000000000000004</v>
      </c>
      <c r="E12" s="106">
        <v>0.39980707395498394</v>
      </c>
      <c r="F12" s="222">
        <f t="shared" si="0"/>
        <v>2.1639344262295084</v>
      </c>
      <c r="G12" s="187">
        <v>1</v>
      </c>
      <c r="H12" s="107">
        <f t="shared" si="1"/>
        <v>2.1639344262295084</v>
      </c>
    </row>
    <row r="13" spans="1:8" ht="12.75" customHeight="1" x14ac:dyDescent="0.25">
      <c r="A13" s="102" t="s">
        <v>61</v>
      </c>
      <c r="B13" s="110" t="s">
        <v>62</v>
      </c>
      <c r="C13" s="231" t="s">
        <v>7</v>
      </c>
      <c r="D13" s="376">
        <v>3.45</v>
      </c>
      <c r="E13" s="106">
        <v>0.39976</v>
      </c>
      <c r="F13" s="222">
        <f t="shared" si="0"/>
        <v>1.6967213114754101</v>
      </c>
      <c r="G13" s="187">
        <v>1</v>
      </c>
      <c r="H13" s="107">
        <f t="shared" si="1"/>
        <v>1.6967213114754101</v>
      </c>
    </row>
    <row r="14" spans="1:8" s="394" customFormat="1" ht="12.75" x14ac:dyDescent="0.2">
      <c r="A14" s="388" t="s">
        <v>106</v>
      </c>
      <c r="B14" s="380" t="s">
        <v>164</v>
      </c>
      <c r="C14" s="389" t="s">
        <v>111</v>
      </c>
      <c r="D14" s="390">
        <v>15.5</v>
      </c>
      <c r="E14" s="391">
        <v>0.4</v>
      </c>
      <c r="F14" s="387">
        <f t="shared" si="0"/>
        <v>7.6229508196721314</v>
      </c>
      <c r="G14" s="392">
        <v>1</v>
      </c>
      <c r="H14" s="393">
        <f t="shared" si="1"/>
        <v>7.6229508196721314</v>
      </c>
    </row>
    <row r="15" spans="1:8" x14ac:dyDescent="0.25">
      <c r="A15" s="177"/>
      <c r="B15" s="178" t="s">
        <v>54</v>
      </c>
      <c r="C15" s="178"/>
      <c r="D15" s="179"/>
      <c r="E15" s="180"/>
      <c r="F15" s="181"/>
      <c r="G15" s="182"/>
      <c r="H15" s="182"/>
    </row>
    <row r="16" spans="1:8" ht="26.25" x14ac:dyDescent="0.25">
      <c r="A16" s="102">
        <v>610</v>
      </c>
      <c r="B16" s="103" t="s">
        <v>139</v>
      </c>
      <c r="C16" s="104" t="s">
        <v>38</v>
      </c>
      <c r="D16" s="105">
        <v>16.399999999999999</v>
      </c>
      <c r="E16" s="106">
        <v>0.29975342465753418</v>
      </c>
      <c r="F16" s="222">
        <f t="shared" ref="F16:F24" si="2">(D16/1.22)-(D16/1.22*30/100)</f>
        <v>9.4098360655737707</v>
      </c>
      <c r="G16" s="187">
        <v>1</v>
      </c>
      <c r="H16" s="107">
        <f>F16*G16</f>
        <v>9.4098360655737707</v>
      </c>
    </row>
    <row r="17" spans="1:8" x14ac:dyDescent="0.25">
      <c r="A17" s="102">
        <v>410</v>
      </c>
      <c r="B17" s="103" t="s">
        <v>140</v>
      </c>
      <c r="C17" s="104" t="s">
        <v>38</v>
      </c>
      <c r="D17" s="108">
        <v>21.5</v>
      </c>
      <c r="E17" s="106">
        <v>0.30031351351351354</v>
      </c>
      <c r="F17" s="222">
        <f t="shared" si="2"/>
        <v>12.336065573770492</v>
      </c>
      <c r="G17" s="187">
        <v>1</v>
      </c>
      <c r="H17" s="107">
        <f t="shared" ref="H17:H24" si="3">F17*G17</f>
        <v>12.336065573770492</v>
      </c>
    </row>
    <row r="18" spans="1:8" x14ac:dyDescent="0.25">
      <c r="A18" s="102">
        <v>310</v>
      </c>
      <c r="B18" s="109" t="s">
        <v>141</v>
      </c>
      <c r="C18" s="104" t="s">
        <v>38</v>
      </c>
      <c r="D18" s="108">
        <v>18.399999999999999</v>
      </c>
      <c r="E18" s="106">
        <v>0.29998780487804877</v>
      </c>
      <c r="F18" s="222">
        <f t="shared" si="2"/>
        <v>10.557377049180328</v>
      </c>
      <c r="G18" s="187">
        <v>1</v>
      </c>
      <c r="H18" s="107">
        <f t="shared" si="3"/>
        <v>10.557377049180328</v>
      </c>
    </row>
    <row r="19" spans="1:8" x14ac:dyDescent="0.25">
      <c r="A19" s="102">
        <v>5660</v>
      </c>
      <c r="B19" s="110" t="s">
        <v>160</v>
      </c>
      <c r="C19" s="104" t="s">
        <v>39</v>
      </c>
      <c r="D19" s="108">
        <v>4.95</v>
      </c>
      <c r="E19" s="106">
        <v>0.29971999999999999</v>
      </c>
      <c r="F19" s="222">
        <f t="shared" si="2"/>
        <v>2.8401639344262297</v>
      </c>
      <c r="G19" s="187">
        <v>2</v>
      </c>
      <c r="H19" s="107">
        <f t="shared" si="3"/>
        <v>5.6803278688524594</v>
      </c>
    </row>
    <row r="20" spans="1:8" x14ac:dyDescent="0.25">
      <c r="A20" s="102">
        <v>5720</v>
      </c>
      <c r="B20" s="110" t="s">
        <v>162</v>
      </c>
      <c r="C20" s="104" t="s">
        <v>40</v>
      </c>
      <c r="D20" s="108">
        <v>3.95</v>
      </c>
      <c r="E20" s="106">
        <v>0.29928205128205121</v>
      </c>
      <c r="F20" s="222">
        <f t="shared" si="2"/>
        <v>2.2663934426229511</v>
      </c>
      <c r="G20" s="187">
        <v>2</v>
      </c>
      <c r="H20" s="107">
        <f t="shared" si="3"/>
        <v>4.5327868852459021</v>
      </c>
    </row>
    <row r="21" spans="1:8" x14ac:dyDescent="0.25">
      <c r="A21" s="246" t="s">
        <v>144</v>
      </c>
      <c r="B21" s="377" t="s">
        <v>159</v>
      </c>
      <c r="C21" s="248"/>
      <c r="D21" s="105">
        <v>0.9</v>
      </c>
      <c r="E21" s="106">
        <v>0.29975342465753418</v>
      </c>
      <c r="F21" s="222">
        <f t="shared" ref="F21" si="4">(D21/1.22)-(D21/1.22*30/100)</f>
        <v>0.51639344262295084</v>
      </c>
      <c r="G21" s="187">
        <v>1</v>
      </c>
      <c r="H21" s="107">
        <f>F21*G21</f>
        <v>0.51639344262295084</v>
      </c>
    </row>
    <row r="22" spans="1:8" x14ac:dyDescent="0.25">
      <c r="A22" s="102">
        <v>5740</v>
      </c>
      <c r="B22" s="110" t="s">
        <v>161</v>
      </c>
      <c r="C22" s="104" t="s">
        <v>40</v>
      </c>
      <c r="D22" s="108">
        <v>5.0999999999999996</v>
      </c>
      <c r="E22" s="106">
        <v>0.30076152304609227</v>
      </c>
      <c r="F22" s="222">
        <f t="shared" si="2"/>
        <v>2.9262295081967209</v>
      </c>
      <c r="G22" s="187">
        <v>2</v>
      </c>
      <c r="H22" s="107">
        <f t="shared" si="3"/>
        <v>5.8524590163934418</v>
      </c>
    </row>
    <row r="23" spans="1:8" x14ac:dyDescent="0.25">
      <c r="A23" s="345" t="s">
        <v>146</v>
      </c>
      <c r="B23" s="377" t="s">
        <v>145</v>
      </c>
      <c r="C23" s="248"/>
      <c r="D23" s="105">
        <v>0.9</v>
      </c>
      <c r="E23" s="106">
        <v>0.29975342465753418</v>
      </c>
      <c r="F23" s="222">
        <f t="shared" si="2"/>
        <v>0.51639344262295084</v>
      </c>
      <c r="G23" s="187">
        <v>1</v>
      </c>
      <c r="H23" s="107">
        <f>F23*G23</f>
        <v>0.51639344262295084</v>
      </c>
    </row>
    <row r="24" spans="1:8" ht="26.25" x14ac:dyDescent="0.25">
      <c r="A24" s="213" t="s">
        <v>90</v>
      </c>
      <c r="B24" s="378" t="s">
        <v>167</v>
      </c>
      <c r="C24" s="81" t="s">
        <v>114</v>
      </c>
      <c r="D24" s="84">
        <v>8.5</v>
      </c>
      <c r="E24" s="106">
        <v>0.29948387096774209</v>
      </c>
      <c r="F24" s="222">
        <f t="shared" si="2"/>
        <v>4.8770491803278695</v>
      </c>
      <c r="G24" s="187">
        <v>1</v>
      </c>
      <c r="H24" s="107">
        <f t="shared" si="3"/>
        <v>4.8770491803278695</v>
      </c>
    </row>
    <row r="25" spans="1:8" ht="23.25" x14ac:dyDescent="0.25">
      <c r="A25" s="403" t="s">
        <v>84</v>
      </c>
      <c r="B25" s="404"/>
      <c r="C25" s="404"/>
      <c r="D25" s="120"/>
      <c r="E25" s="121"/>
      <c r="F25" s="122" t="s">
        <v>4</v>
      </c>
      <c r="G25" s="123"/>
      <c r="H25" s="53">
        <f>SUM(H6:H24)</f>
        <v>116.34426229508199</v>
      </c>
    </row>
    <row r="26" spans="1:8" ht="15.75" x14ac:dyDescent="0.25">
      <c r="A26" s="183"/>
      <c r="B26" s="184"/>
      <c r="C26" s="184"/>
      <c r="D26" s="185"/>
      <c r="E26" s="186"/>
      <c r="F26" s="190" t="s">
        <v>53</v>
      </c>
      <c r="G26" s="191">
        <v>0.1</v>
      </c>
      <c r="H26" s="198">
        <f>H25-(H25*G26)</f>
        <v>104.7098360655738</v>
      </c>
    </row>
    <row r="27" spans="1:8" x14ac:dyDescent="0.25">
      <c r="A27" s="96"/>
      <c r="B27" s="111"/>
      <c r="C27" s="124"/>
      <c r="D27" s="124"/>
      <c r="E27" s="125"/>
      <c r="F27" s="192" t="s">
        <v>5</v>
      </c>
      <c r="G27" s="193">
        <v>0.22</v>
      </c>
      <c r="H27" s="126">
        <f>H26*G27</f>
        <v>23.036163934426234</v>
      </c>
    </row>
    <row r="28" spans="1:8" x14ac:dyDescent="0.25">
      <c r="A28" s="97"/>
      <c r="B28" s="111"/>
      <c r="C28" s="111"/>
      <c r="D28" s="111"/>
      <c r="E28" s="127"/>
      <c r="F28" s="128" t="s">
        <v>6</v>
      </c>
      <c r="G28" s="129"/>
      <c r="H28" s="130">
        <f>H26+H27</f>
        <v>127.74600000000004</v>
      </c>
    </row>
    <row r="29" spans="1:8" x14ac:dyDescent="0.25">
      <c r="A29" s="131" t="s">
        <v>7</v>
      </c>
      <c r="B29" s="132"/>
      <c r="C29" s="132"/>
      <c r="D29" s="132"/>
      <c r="E29" s="133"/>
      <c r="F29" s="134" t="s">
        <v>8</v>
      </c>
      <c r="G29" s="135"/>
      <c r="H29" s="136">
        <v>0</v>
      </c>
    </row>
    <row r="30" spans="1:8" ht="15.75" x14ac:dyDescent="0.25">
      <c r="A30" s="137"/>
      <c r="B30" s="138"/>
      <c r="C30" s="139"/>
      <c r="D30" s="139"/>
      <c r="E30" s="140"/>
      <c r="F30" s="141" t="s">
        <v>9</v>
      </c>
      <c r="G30" s="135"/>
      <c r="H30" s="142">
        <f>H28+H29</f>
        <v>127.74600000000004</v>
      </c>
    </row>
    <row r="31" spans="1:8" ht="15.75" x14ac:dyDescent="0.25">
      <c r="A31" s="143"/>
      <c r="B31" s="143"/>
      <c r="C31" s="143"/>
      <c r="D31" s="143"/>
      <c r="E31" s="144"/>
      <c r="F31" s="145"/>
      <c r="G31" s="146"/>
      <c r="H31" s="147"/>
    </row>
    <row r="32" spans="1:8" ht="16.5" x14ac:dyDescent="0.25">
      <c r="A32" s="148" t="s">
        <v>47</v>
      </c>
      <c r="B32" s="149"/>
      <c r="C32" s="150"/>
      <c r="D32" s="150"/>
      <c r="E32" s="151"/>
      <c r="F32" s="152"/>
      <c r="G32" s="153"/>
      <c r="H32" s="154"/>
    </row>
    <row r="33" spans="1:8" ht="36.75" x14ac:dyDescent="0.25">
      <c r="A33" s="155" t="s">
        <v>11</v>
      </c>
      <c r="B33" s="156"/>
      <c r="C33" s="405"/>
      <c r="D33" s="405"/>
      <c r="E33" s="405"/>
      <c r="F33" s="405"/>
      <c r="G33" s="405"/>
      <c r="H33" s="405"/>
    </row>
    <row r="34" spans="1:8" x14ac:dyDescent="0.25">
      <c r="A34" s="157" t="s">
        <v>13</v>
      </c>
      <c r="B34" s="158"/>
      <c r="C34" s="405"/>
      <c r="D34" s="405"/>
      <c r="E34" s="405"/>
      <c r="F34" s="405"/>
      <c r="G34" s="405"/>
      <c r="H34" s="405"/>
    </row>
    <row r="35" spans="1:8" ht="45.75" x14ac:dyDescent="0.25">
      <c r="A35" s="159" t="s">
        <v>14</v>
      </c>
      <c r="B35" s="158"/>
      <c r="C35" s="143"/>
      <c r="D35" s="143"/>
      <c r="E35" s="144"/>
      <c r="F35" s="143"/>
      <c r="G35" s="160"/>
      <c r="H35" s="161"/>
    </row>
    <row r="36" spans="1:8" ht="23.25" x14ac:dyDescent="0.25">
      <c r="A36" s="162" t="s">
        <v>15</v>
      </c>
      <c r="B36" s="163"/>
      <c r="C36" s="161"/>
      <c r="D36" s="161"/>
      <c r="E36" s="164"/>
      <c r="F36" s="161"/>
      <c r="G36" s="165"/>
      <c r="H36" s="161"/>
    </row>
    <row r="37" spans="1:8" x14ac:dyDescent="0.25">
      <c r="A37" s="157" t="s">
        <v>16</v>
      </c>
      <c r="B37" s="98"/>
      <c r="C37" s="405"/>
      <c r="D37" s="405"/>
      <c r="E37" s="405"/>
      <c r="F37" s="405"/>
      <c r="G37" s="405"/>
      <c r="H37" s="405"/>
    </row>
    <row r="38" spans="1:8" x14ac:dyDescent="0.25">
      <c r="A38" s="157" t="s">
        <v>17</v>
      </c>
      <c r="B38" s="143"/>
      <c r="C38" s="405"/>
      <c r="D38" s="405"/>
      <c r="E38" s="405"/>
      <c r="F38" s="405"/>
      <c r="G38" s="405"/>
      <c r="H38" s="405"/>
    </row>
    <row r="39" spans="1:8" x14ac:dyDescent="0.25">
      <c r="A39" s="157" t="s">
        <v>18</v>
      </c>
      <c r="B39" s="158"/>
      <c r="C39" s="406" t="s">
        <v>7</v>
      </c>
      <c r="D39" s="406"/>
      <c r="E39" s="406"/>
      <c r="F39" s="406"/>
      <c r="G39" s="406"/>
      <c r="H39" s="406"/>
    </row>
    <row r="40" spans="1:8" x14ac:dyDescent="0.25">
      <c r="A40" s="157" t="s">
        <v>19</v>
      </c>
      <c r="B40" s="166"/>
      <c r="C40" s="167"/>
      <c r="D40" s="167"/>
      <c r="E40" s="168"/>
      <c r="F40" s="167"/>
      <c r="G40" s="169"/>
      <c r="H40" s="170"/>
    </row>
    <row r="41" spans="1:8" ht="26.25" x14ac:dyDescent="0.25">
      <c r="A41" s="157" t="s">
        <v>20</v>
      </c>
      <c r="B41" s="98"/>
      <c r="C41" s="98"/>
      <c r="D41" s="98"/>
      <c r="E41" s="99"/>
      <c r="F41" s="98"/>
      <c r="G41" s="171"/>
      <c r="H41" s="101"/>
    </row>
    <row r="42" spans="1:8" x14ac:dyDescent="0.25">
      <c r="A42" s="172" t="s">
        <v>21</v>
      </c>
      <c r="B42" s="158"/>
      <c r="C42" s="143"/>
      <c r="D42" s="143"/>
      <c r="E42" s="144"/>
      <c r="F42" s="143"/>
      <c r="G42" s="160"/>
      <c r="H42" s="161"/>
    </row>
    <row r="43" spans="1:8" ht="26.25" x14ac:dyDescent="0.25">
      <c r="A43" s="172" t="s">
        <v>22</v>
      </c>
      <c r="B43" s="158"/>
      <c r="C43" s="143"/>
      <c r="D43" s="143"/>
      <c r="E43" s="144"/>
      <c r="F43" s="143"/>
      <c r="G43" s="160"/>
      <c r="H43" s="161"/>
    </row>
    <row r="44" spans="1:8" ht="26.25" x14ac:dyDescent="0.25">
      <c r="A44" s="157" t="s">
        <v>48</v>
      </c>
      <c r="B44" s="98"/>
      <c r="C44" s="98"/>
      <c r="D44" s="98"/>
      <c r="E44" s="99"/>
      <c r="F44" s="98"/>
      <c r="G44" s="171"/>
      <c r="H44" s="101"/>
    </row>
    <row r="45" spans="1:8" x14ac:dyDescent="0.25">
      <c r="A45" s="172" t="s">
        <v>24</v>
      </c>
      <c r="B45" s="158"/>
      <c r="C45" s="143"/>
      <c r="D45" s="143"/>
      <c r="E45" s="144"/>
      <c r="F45" s="143"/>
      <c r="G45" s="160"/>
      <c r="H45" s="161"/>
    </row>
    <row r="46" spans="1:8" ht="15.75" x14ac:dyDescent="0.25">
      <c r="A46" s="407" t="s">
        <v>27</v>
      </c>
      <c r="B46" s="407"/>
      <c r="C46" s="407"/>
      <c r="D46" s="407"/>
      <c r="E46" s="407"/>
      <c r="F46" s="407"/>
      <c r="G46" s="407"/>
      <c r="H46" s="407"/>
    </row>
    <row r="47" spans="1:8" ht="36.75" x14ac:dyDescent="0.25">
      <c r="A47" s="173" t="s">
        <v>11</v>
      </c>
      <c r="B47" s="174"/>
      <c r="C47" s="401"/>
      <c r="D47" s="401"/>
      <c r="E47" s="401"/>
      <c r="F47" s="401"/>
      <c r="G47" s="401"/>
      <c r="H47" s="401"/>
    </row>
    <row r="48" spans="1:8" x14ac:dyDescent="0.25">
      <c r="A48" s="175" t="s">
        <v>16</v>
      </c>
      <c r="B48" s="174"/>
      <c r="C48" s="401"/>
      <c r="D48" s="401"/>
      <c r="E48" s="401"/>
      <c r="F48" s="401"/>
      <c r="G48" s="401"/>
      <c r="H48" s="401"/>
    </row>
    <row r="49" spans="1:8" x14ac:dyDescent="0.25">
      <c r="A49" s="175" t="s">
        <v>17</v>
      </c>
      <c r="B49" s="111"/>
      <c r="C49" s="401"/>
      <c r="D49" s="401"/>
      <c r="E49" s="401"/>
      <c r="F49" s="401"/>
      <c r="G49" s="401"/>
      <c r="H49" s="401"/>
    </row>
    <row r="50" spans="1:8" x14ac:dyDescent="0.25">
      <c r="A50" s="175" t="s">
        <v>18</v>
      </c>
      <c r="B50" s="176"/>
      <c r="C50" s="401"/>
      <c r="D50" s="401"/>
      <c r="E50" s="401"/>
      <c r="F50" s="401"/>
      <c r="G50" s="401"/>
      <c r="H50" s="401"/>
    </row>
  </sheetData>
  <mergeCells count="12">
    <mergeCell ref="C50:H50"/>
    <mergeCell ref="A1:H1"/>
    <mergeCell ref="A25:C25"/>
    <mergeCell ref="C33:H33"/>
    <mergeCell ref="C34:H34"/>
    <mergeCell ref="C37:H37"/>
    <mergeCell ref="C38:H38"/>
    <mergeCell ref="C39:H39"/>
    <mergeCell ref="A46:H46"/>
    <mergeCell ref="C47:H47"/>
    <mergeCell ref="C48:H48"/>
    <mergeCell ref="C49:H49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C20" sqref="C20"/>
    </sheetView>
  </sheetViews>
  <sheetFormatPr defaultRowHeight="15" x14ac:dyDescent="0.25"/>
  <cols>
    <col min="1" max="1" width="10.28515625" style="342" customWidth="1"/>
    <col min="2" max="2" width="65.42578125" style="342" customWidth="1"/>
    <col min="3" max="3" width="8.85546875" style="342"/>
    <col min="4" max="4" width="13.7109375" style="359" customWidth="1"/>
    <col min="5" max="5" width="16.85546875" style="342" customWidth="1"/>
    <col min="6" max="7" width="8.85546875" style="342"/>
  </cols>
  <sheetData>
    <row r="1" spans="1:7" ht="21" x14ac:dyDescent="0.25">
      <c r="A1" s="409" t="s">
        <v>66</v>
      </c>
      <c r="B1" s="409"/>
      <c r="C1" s="409"/>
      <c r="D1" s="409"/>
      <c r="E1" s="409"/>
      <c r="F1" s="409"/>
      <c r="G1" s="409"/>
    </row>
    <row r="2" spans="1:7" x14ac:dyDescent="0.25">
      <c r="A2" s="232"/>
      <c r="B2" s="233" t="s">
        <v>37</v>
      </c>
      <c r="C2" s="234"/>
      <c r="D2" s="346"/>
      <c r="E2" s="234"/>
      <c r="F2" s="235"/>
      <c r="G2" s="236"/>
    </row>
    <row r="3" spans="1:7" x14ac:dyDescent="0.25">
      <c r="A3" s="232"/>
      <c r="B3" s="203"/>
      <c r="C3" s="203"/>
      <c r="D3" s="347"/>
      <c r="E3" s="204"/>
      <c r="F3" s="237"/>
      <c r="G3" s="237"/>
    </row>
    <row r="4" spans="1:7" ht="36.75" x14ac:dyDescent="0.25">
      <c r="A4" s="238"/>
      <c r="B4" s="239" t="s">
        <v>67</v>
      </c>
      <c r="C4" s="240" t="s">
        <v>68</v>
      </c>
      <c r="D4" s="348" t="s">
        <v>69</v>
      </c>
      <c r="E4" s="241" t="s">
        <v>70</v>
      </c>
      <c r="F4" s="242" t="s">
        <v>30</v>
      </c>
      <c r="G4" s="243" t="s">
        <v>31</v>
      </c>
    </row>
    <row r="5" spans="1:7" x14ac:dyDescent="0.25">
      <c r="A5" s="244" t="s">
        <v>71</v>
      </c>
      <c r="B5" s="205" t="s">
        <v>87</v>
      </c>
      <c r="C5" s="206" t="s">
        <v>2</v>
      </c>
      <c r="D5" s="207">
        <v>11.7</v>
      </c>
      <c r="E5" s="208">
        <v>5.75</v>
      </c>
      <c r="F5" s="209">
        <v>0</v>
      </c>
      <c r="G5" s="210">
        <f>F5*E5</f>
        <v>0</v>
      </c>
    </row>
    <row r="6" spans="1:7" x14ac:dyDescent="0.25">
      <c r="A6" s="244" t="s">
        <v>85</v>
      </c>
      <c r="B6" s="205" t="s">
        <v>118</v>
      </c>
      <c r="C6" s="206" t="s">
        <v>2</v>
      </c>
      <c r="D6" s="207">
        <v>8.9499999999999993</v>
      </c>
      <c r="E6" s="208">
        <v>5.14</v>
      </c>
      <c r="F6" s="209">
        <v>0</v>
      </c>
      <c r="G6" s="210">
        <f>F6*E6</f>
        <v>0</v>
      </c>
    </row>
    <row r="7" spans="1:7" ht="36.75" x14ac:dyDescent="0.25">
      <c r="A7" s="238"/>
      <c r="B7" s="239" t="s">
        <v>72</v>
      </c>
      <c r="C7" s="240" t="s">
        <v>68</v>
      </c>
      <c r="D7" s="348" t="s">
        <v>69</v>
      </c>
      <c r="E7" s="241" t="s">
        <v>70</v>
      </c>
      <c r="F7" s="242" t="s">
        <v>30</v>
      </c>
      <c r="G7" s="245" t="s">
        <v>31</v>
      </c>
    </row>
    <row r="8" spans="1:7" x14ac:dyDescent="0.25">
      <c r="A8" s="246">
        <v>610</v>
      </c>
      <c r="B8" s="247" t="s">
        <v>121</v>
      </c>
      <c r="C8" s="248" t="s">
        <v>73</v>
      </c>
      <c r="D8" s="207">
        <v>16.399999999999999</v>
      </c>
      <c r="E8" s="249">
        <v>9.41</v>
      </c>
      <c r="F8" s="209">
        <v>0</v>
      </c>
      <c r="G8" s="210">
        <f t="shared" ref="G8" si="0">F8*E8</f>
        <v>0</v>
      </c>
    </row>
    <row r="9" spans="1:7" x14ac:dyDescent="0.25">
      <c r="A9" s="246">
        <v>410</v>
      </c>
      <c r="B9" s="247" t="s">
        <v>122</v>
      </c>
      <c r="C9" s="248" t="s">
        <v>73</v>
      </c>
      <c r="D9" s="207">
        <v>21.5</v>
      </c>
      <c r="E9" s="249">
        <v>11.99</v>
      </c>
      <c r="F9" s="209">
        <v>0</v>
      </c>
      <c r="G9" s="210">
        <f t="shared" ref="G9:G17" si="1">F9*E9</f>
        <v>0</v>
      </c>
    </row>
    <row r="10" spans="1:7" x14ac:dyDescent="0.25">
      <c r="A10" s="213" t="s">
        <v>88</v>
      </c>
      <c r="B10" s="250" t="s">
        <v>165</v>
      </c>
      <c r="C10" s="248" t="s">
        <v>89</v>
      </c>
      <c r="D10" s="207">
        <v>14.2</v>
      </c>
      <c r="E10" s="249">
        <v>8.15</v>
      </c>
      <c r="F10" s="209">
        <v>0</v>
      </c>
      <c r="G10" s="210">
        <f t="shared" si="1"/>
        <v>0</v>
      </c>
    </row>
    <row r="11" spans="1:7" x14ac:dyDescent="0.25">
      <c r="A11" s="246">
        <v>310</v>
      </c>
      <c r="B11" s="250" t="s">
        <v>123</v>
      </c>
      <c r="C11" s="248" t="s">
        <v>73</v>
      </c>
      <c r="D11" s="207">
        <v>18.399999999999999</v>
      </c>
      <c r="E11" s="249">
        <v>10.55</v>
      </c>
      <c r="F11" s="209">
        <v>0</v>
      </c>
      <c r="G11" s="210">
        <f t="shared" si="1"/>
        <v>0</v>
      </c>
    </row>
    <row r="12" spans="1:7" x14ac:dyDescent="0.25">
      <c r="A12" s="246">
        <v>5660</v>
      </c>
      <c r="B12" s="251" t="s">
        <v>143</v>
      </c>
      <c r="C12" s="248" t="s">
        <v>74</v>
      </c>
      <c r="D12" s="207">
        <v>4.95</v>
      </c>
      <c r="E12" s="249">
        <v>2.84</v>
      </c>
      <c r="F12" s="209">
        <v>0</v>
      </c>
      <c r="G12" s="210">
        <f t="shared" si="1"/>
        <v>0</v>
      </c>
    </row>
    <row r="13" spans="1:7" x14ac:dyDescent="0.25">
      <c r="A13" s="246">
        <v>5720</v>
      </c>
      <c r="B13" s="251" t="s">
        <v>147</v>
      </c>
      <c r="C13" s="248" t="s">
        <v>75</v>
      </c>
      <c r="D13" s="207">
        <v>3.95</v>
      </c>
      <c r="E13" s="249">
        <v>2.27</v>
      </c>
      <c r="F13" s="209">
        <v>0</v>
      </c>
      <c r="G13" s="210">
        <f t="shared" si="1"/>
        <v>0</v>
      </c>
    </row>
    <row r="14" spans="1:7" x14ac:dyDescent="0.25">
      <c r="A14" s="246" t="s">
        <v>144</v>
      </c>
      <c r="B14" s="251" t="s">
        <v>159</v>
      </c>
      <c r="C14" s="248"/>
      <c r="D14" s="207">
        <v>0.9</v>
      </c>
      <c r="E14" s="249">
        <v>0.52</v>
      </c>
      <c r="F14" s="209">
        <v>0</v>
      </c>
      <c r="G14" s="210">
        <f t="shared" si="1"/>
        <v>0</v>
      </c>
    </row>
    <row r="15" spans="1:7" x14ac:dyDescent="0.25">
      <c r="A15" s="246">
        <v>5740</v>
      </c>
      <c r="B15" s="251" t="s">
        <v>148</v>
      </c>
      <c r="C15" s="248" t="s">
        <v>75</v>
      </c>
      <c r="D15" s="207">
        <v>5.0999999999999996</v>
      </c>
      <c r="E15" s="249">
        <v>2.93</v>
      </c>
      <c r="F15" s="209">
        <v>0</v>
      </c>
      <c r="G15" s="210">
        <f t="shared" si="1"/>
        <v>0</v>
      </c>
    </row>
    <row r="16" spans="1:7" x14ac:dyDescent="0.25">
      <c r="A16" s="345" t="s">
        <v>146</v>
      </c>
      <c r="B16" s="251" t="s">
        <v>145</v>
      </c>
      <c r="C16" s="248"/>
      <c r="D16" s="207">
        <v>0.9</v>
      </c>
      <c r="E16" s="249">
        <v>0.52</v>
      </c>
      <c r="F16" s="209">
        <v>0</v>
      </c>
      <c r="G16" s="210">
        <f t="shared" si="1"/>
        <v>0</v>
      </c>
    </row>
    <row r="17" spans="1:7" ht="26.25" x14ac:dyDescent="0.25">
      <c r="A17" s="213" t="s">
        <v>90</v>
      </c>
      <c r="B17" s="378" t="s">
        <v>166</v>
      </c>
      <c r="C17" s="248" t="s">
        <v>91</v>
      </c>
      <c r="D17" s="207">
        <v>8.5</v>
      </c>
      <c r="E17" s="249">
        <v>4.88</v>
      </c>
      <c r="F17" s="209">
        <v>0</v>
      </c>
      <c r="G17" s="210">
        <f t="shared" si="1"/>
        <v>0</v>
      </c>
    </row>
    <row r="18" spans="1:7" ht="23.25" x14ac:dyDescent="0.25">
      <c r="A18" s="252"/>
      <c r="B18" s="253" t="s">
        <v>117</v>
      </c>
      <c r="C18" s="254" t="s">
        <v>68</v>
      </c>
      <c r="D18" s="349" t="s">
        <v>69</v>
      </c>
      <c r="E18" s="255" t="s">
        <v>70</v>
      </c>
      <c r="F18" s="254" t="s">
        <v>30</v>
      </c>
      <c r="G18" s="254" t="s">
        <v>31</v>
      </c>
    </row>
    <row r="19" spans="1:7" x14ac:dyDescent="0.25">
      <c r="A19" s="256" t="s">
        <v>106</v>
      </c>
      <c r="B19" s="257" t="s">
        <v>164</v>
      </c>
      <c r="C19" s="258" t="s">
        <v>111</v>
      </c>
      <c r="D19" s="260">
        <v>15.5</v>
      </c>
      <c r="E19" s="259">
        <v>7.62</v>
      </c>
      <c r="F19" s="209">
        <v>0</v>
      </c>
      <c r="G19" s="210">
        <f t="shared" ref="G19:G27" si="2">F19*E19</f>
        <v>0</v>
      </c>
    </row>
    <row r="20" spans="1:7" x14ac:dyDescent="0.25">
      <c r="A20" s="256" t="s">
        <v>107</v>
      </c>
      <c r="B20" s="257" t="s">
        <v>163</v>
      </c>
      <c r="C20" s="258" t="s">
        <v>112</v>
      </c>
      <c r="D20" s="260">
        <v>9.9</v>
      </c>
      <c r="E20" s="259">
        <v>4.87</v>
      </c>
      <c r="F20" s="209">
        <v>0</v>
      </c>
      <c r="G20" s="210">
        <f t="shared" si="2"/>
        <v>0</v>
      </c>
    </row>
    <row r="21" spans="1:7" x14ac:dyDescent="0.25">
      <c r="A21" s="256" t="s">
        <v>108</v>
      </c>
      <c r="B21" s="257" t="s">
        <v>115</v>
      </c>
      <c r="C21" s="258" t="s">
        <v>0</v>
      </c>
      <c r="D21" s="260">
        <v>12.95</v>
      </c>
      <c r="E21" s="259">
        <v>6.37</v>
      </c>
      <c r="F21" s="209">
        <v>0</v>
      </c>
      <c r="G21" s="210">
        <f t="shared" si="2"/>
        <v>0</v>
      </c>
    </row>
    <row r="22" spans="1:7" x14ac:dyDescent="0.25">
      <c r="A22" s="256" t="s">
        <v>109</v>
      </c>
      <c r="B22" s="257" t="s">
        <v>119</v>
      </c>
      <c r="C22" s="258" t="s">
        <v>112</v>
      </c>
      <c r="D22" s="260">
        <v>5.9</v>
      </c>
      <c r="E22" s="259">
        <v>2.9</v>
      </c>
      <c r="F22" s="209">
        <v>0</v>
      </c>
      <c r="G22" s="210">
        <f t="shared" si="2"/>
        <v>0</v>
      </c>
    </row>
    <row r="23" spans="1:7" x14ac:dyDescent="0.25">
      <c r="A23" s="256" t="s">
        <v>110</v>
      </c>
      <c r="B23" s="363" t="s">
        <v>120</v>
      </c>
      <c r="C23" s="360" t="s">
        <v>113</v>
      </c>
      <c r="D23" s="361">
        <v>8.5</v>
      </c>
      <c r="E23" s="362">
        <v>4.18</v>
      </c>
      <c r="F23" s="209">
        <v>0</v>
      </c>
      <c r="G23" s="210">
        <f t="shared" si="2"/>
        <v>0</v>
      </c>
    </row>
    <row r="24" spans="1:7" x14ac:dyDescent="0.25">
      <c r="A24" s="364" t="s">
        <v>149</v>
      </c>
      <c r="B24" s="365" t="s">
        <v>168</v>
      </c>
      <c r="C24" s="366" t="s">
        <v>112</v>
      </c>
      <c r="D24" s="367">
        <v>12</v>
      </c>
      <c r="E24" s="367">
        <v>5.9016393442622945</v>
      </c>
      <c r="F24" s="209">
        <v>0</v>
      </c>
      <c r="G24" s="210">
        <f t="shared" si="2"/>
        <v>0</v>
      </c>
    </row>
    <row r="25" spans="1:7" x14ac:dyDescent="0.25">
      <c r="A25" s="364" t="s">
        <v>150</v>
      </c>
      <c r="B25" s="365" t="s">
        <v>169</v>
      </c>
      <c r="C25" s="366" t="s">
        <v>112</v>
      </c>
      <c r="D25" s="367">
        <v>9.9</v>
      </c>
      <c r="E25" s="367">
        <v>4.8688524590163933</v>
      </c>
      <c r="F25" s="209">
        <v>0</v>
      </c>
      <c r="G25" s="210">
        <f t="shared" si="2"/>
        <v>0</v>
      </c>
    </row>
    <row r="26" spans="1:7" x14ac:dyDescent="0.25">
      <c r="A26" s="364" t="s">
        <v>151</v>
      </c>
      <c r="B26" s="365" t="s">
        <v>170</v>
      </c>
      <c r="C26" s="366" t="s">
        <v>112</v>
      </c>
      <c r="D26" s="367">
        <v>10.9</v>
      </c>
      <c r="E26" s="367">
        <v>5.3606557377049189</v>
      </c>
      <c r="F26" s="209">
        <v>0</v>
      </c>
      <c r="G26" s="210">
        <f t="shared" si="2"/>
        <v>0</v>
      </c>
    </row>
    <row r="27" spans="1:7" x14ac:dyDescent="0.25">
      <c r="A27" s="364" t="s">
        <v>152</v>
      </c>
      <c r="B27" s="365" t="s">
        <v>171</v>
      </c>
      <c r="C27" s="366" t="s">
        <v>153</v>
      </c>
      <c r="D27" s="367">
        <v>9.5</v>
      </c>
      <c r="E27" s="367">
        <v>4.6721311475409832</v>
      </c>
      <c r="F27" s="209">
        <v>0</v>
      </c>
      <c r="G27" s="210">
        <f t="shared" si="2"/>
        <v>0</v>
      </c>
    </row>
    <row r="28" spans="1:7" ht="23.25" x14ac:dyDescent="0.25">
      <c r="A28" s="261"/>
      <c r="B28" s="253" t="s">
        <v>76</v>
      </c>
      <c r="C28" s="242" t="s">
        <v>68</v>
      </c>
      <c r="D28" s="348" t="s">
        <v>69</v>
      </c>
      <c r="E28" s="241" t="s">
        <v>70</v>
      </c>
      <c r="F28" s="242" t="s">
        <v>30</v>
      </c>
      <c r="G28" s="242" t="s">
        <v>31</v>
      </c>
    </row>
    <row r="29" spans="1:7" x14ac:dyDescent="0.25">
      <c r="A29" s="211" t="s">
        <v>77</v>
      </c>
      <c r="B29" s="212" t="s">
        <v>124</v>
      </c>
      <c r="C29" s="262" t="s">
        <v>78</v>
      </c>
      <c r="D29" s="263">
        <v>10.8</v>
      </c>
      <c r="E29" s="209">
        <v>5.31</v>
      </c>
      <c r="F29" s="209">
        <v>0</v>
      </c>
      <c r="G29" s="210">
        <f t="shared" ref="G29:G30" si="3">F29*E29</f>
        <v>0</v>
      </c>
    </row>
    <row r="30" spans="1:7" x14ac:dyDescent="0.25">
      <c r="A30" s="264" t="s">
        <v>104</v>
      </c>
      <c r="B30" s="212" t="s">
        <v>125</v>
      </c>
      <c r="C30" s="265" t="s">
        <v>105</v>
      </c>
      <c r="D30" s="263">
        <v>11.5</v>
      </c>
      <c r="E30" s="209">
        <v>5.66</v>
      </c>
      <c r="F30" s="209">
        <v>0</v>
      </c>
      <c r="G30" s="210">
        <f t="shared" si="3"/>
        <v>0</v>
      </c>
    </row>
    <row r="31" spans="1:7" ht="36.75" x14ac:dyDescent="0.25">
      <c r="A31" s="266"/>
      <c r="B31" s="253" t="s">
        <v>79</v>
      </c>
      <c r="C31" s="267" t="s">
        <v>68</v>
      </c>
      <c r="D31" s="348" t="s">
        <v>69</v>
      </c>
      <c r="E31" s="241" t="s">
        <v>70</v>
      </c>
      <c r="F31" s="242" t="s">
        <v>30</v>
      </c>
      <c r="G31" s="242" t="s">
        <v>31</v>
      </c>
    </row>
    <row r="32" spans="1:7" x14ac:dyDescent="0.25">
      <c r="A32" s="246" t="s">
        <v>42</v>
      </c>
      <c r="B32" s="251" t="s">
        <v>126</v>
      </c>
      <c r="C32" s="268" t="s">
        <v>2</v>
      </c>
      <c r="D32" s="269">
        <v>9.4</v>
      </c>
      <c r="E32" s="249">
        <v>4.62</v>
      </c>
      <c r="F32" s="209">
        <v>0</v>
      </c>
      <c r="G32" s="210">
        <f t="shared" ref="G32:G36" si="4">F32*E32</f>
        <v>0</v>
      </c>
    </row>
    <row r="33" spans="1:7" x14ac:dyDescent="0.25">
      <c r="A33" s="246" t="s">
        <v>44</v>
      </c>
      <c r="B33" s="251" t="s">
        <v>127</v>
      </c>
      <c r="C33" s="268" t="s">
        <v>41</v>
      </c>
      <c r="D33" s="269">
        <v>39.950000000000003</v>
      </c>
      <c r="E33" s="249">
        <v>19.649999999999999</v>
      </c>
      <c r="F33" s="209">
        <v>0</v>
      </c>
      <c r="G33" s="210">
        <f t="shared" si="4"/>
        <v>0</v>
      </c>
    </row>
    <row r="34" spans="1:7" x14ac:dyDescent="0.25">
      <c r="A34" s="246" t="s">
        <v>1</v>
      </c>
      <c r="B34" s="270" t="s">
        <v>128</v>
      </c>
      <c r="C34" s="271" t="s">
        <v>2</v>
      </c>
      <c r="D34" s="272">
        <v>8.4</v>
      </c>
      <c r="E34" s="249">
        <v>4.13</v>
      </c>
      <c r="F34" s="209">
        <v>0</v>
      </c>
      <c r="G34" s="210">
        <f t="shared" si="4"/>
        <v>0</v>
      </c>
    </row>
    <row r="35" spans="1:7" x14ac:dyDescent="0.25">
      <c r="A35" s="246" t="s">
        <v>45</v>
      </c>
      <c r="B35" s="273" t="s">
        <v>129</v>
      </c>
      <c r="C35" s="274" t="s">
        <v>46</v>
      </c>
      <c r="D35" s="275">
        <v>36.299999999999997</v>
      </c>
      <c r="E35" s="249">
        <v>17.850000000000001</v>
      </c>
      <c r="F35" s="209">
        <v>0</v>
      </c>
      <c r="G35" s="210">
        <f t="shared" si="4"/>
        <v>0</v>
      </c>
    </row>
    <row r="36" spans="1:7" x14ac:dyDescent="0.25">
      <c r="A36" s="276" t="s">
        <v>80</v>
      </c>
      <c r="B36" s="251" t="s">
        <v>130</v>
      </c>
      <c r="C36" s="268" t="s">
        <v>81</v>
      </c>
      <c r="D36" s="269">
        <v>4.5</v>
      </c>
      <c r="E36" s="277">
        <v>2.21</v>
      </c>
      <c r="F36" s="209">
        <v>0</v>
      </c>
      <c r="G36" s="210">
        <f t="shared" si="4"/>
        <v>0</v>
      </c>
    </row>
    <row r="37" spans="1:7" ht="36.75" x14ac:dyDescent="0.25">
      <c r="A37" s="278"/>
      <c r="B37" s="279" t="s">
        <v>82</v>
      </c>
      <c r="C37" s="280" t="s">
        <v>68</v>
      </c>
      <c r="D37" s="348" t="s">
        <v>69</v>
      </c>
      <c r="E37" s="241" t="s">
        <v>70</v>
      </c>
      <c r="F37" s="242" t="s">
        <v>30</v>
      </c>
      <c r="G37" s="242" t="s">
        <v>31</v>
      </c>
    </row>
    <row r="38" spans="1:7" x14ac:dyDescent="0.25">
      <c r="A38" s="281" t="s">
        <v>92</v>
      </c>
      <c r="B38" s="282" t="s">
        <v>93</v>
      </c>
      <c r="C38" s="283" t="s">
        <v>3</v>
      </c>
      <c r="D38" s="344">
        <v>4.9000000000000004</v>
      </c>
      <c r="E38" s="284">
        <v>2.41</v>
      </c>
      <c r="F38" s="209">
        <v>0</v>
      </c>
      <c r="G38" s="210">
        <f t="shared" ref="G38:G45" si="5">F38*E38</f>
        <v>0</v>
      </c>
    </row>
    <row r="39" spans="1:7" x14ac:dyDescent="0.25">
      <c r="A39" s="281" t="s">
        <v>94</v>
      </c>
      <c r="B39" s="282" t="s">
        <v>131</v>
      </c>
      <c r="C39" s="283" t="s">
        <v>3</v>
      </c>
      <c r="D39" s="344">
        <v>4.4000000000000004</v>
      </c>
      <c r="E39" s="284">
        <v>2.16</v>
      </c>
      <c r="F39" s="209">
        <v>0</v>
      </c>
      <c r="G39" s="210">
        <f t="shared" si="5"/>
        <v>0</v>
      </c>
    </row>
    <row r="40" spans="1:7" x14ac:dyDescent="0.25">
      <c r="A40" s="281" t="s">
        <v>95</v>
      </c>
      <c r="B40" s="282" t="s">
        <v>132</v>
      </c>
      <c r="C40" s="283" t="s">
        <v>3</v>
      </c>
      <c r="D40" s="344">
        <v>4.4000000000000004</v>
      </c>
      <c r="E40" s="284">
        <v>2.16</v>
      </c>
      <c r="F40" s="209">
        <v>0</v>
      </c>
      <c r="G40" s="210">
        <f t="shared" si="5"/>
        <v>0</v>
      </c>
    </row>
    <row r="41" spans="1:7" x14ac:dyDescent="0.25">
      <c r="A41" s="281" t="s">
        <v>96</v>
      </c>
      <c r="B41" s="282" t="s">
        <v>133</v>
      </c>
      <c r="C41" s="283" t="s">
        <v>3</v>
      </c>
      <c r="D41" s="344">
        <v>4.4000000000000004</v>
      </c>
      <c r="E41" s="284">
        <v>2.16</v>
      </c>
      <c r="F41" s="209">
        <v>0</v>
      </c>
      <c r="G41" s="210">
        <f t="shared" si="5"/>
        <v>0</v>
      </c>
    </row>
    <row r="42" spans="1:7" x14ac:dyDescent="0.25">
      <c r="A42" s="281" t="s">
        <v>97</v>
      </c>
      <c r="B42" s="282" t="s">
        <v>98</v>
      </c>
      <c r="C42" s="283" t="s">
        <v>3</v>
      </c>
      <c r="D42" s="344">
        <v>4.4000000000000004</v>
      </c>
      <c r="E42" s="284">
        <v>2.16</v>
      </c>
      <c r="F42" s="209">
        <v>0</v>
      </c>
      <c r="G42" s="210">
        <f t="shared" si="5"/>
        <v>0</v>
      </c>
    </row>
    <row r="43" spans="1:7" x14ac:dyDescent="0.25">
      <c r="A43" s="281" t="s">
        <v>99</v>
      </c>
      <c r="B43" s="282" t="s">
        <v>100</v>
      </c>
      <c r="C43" s="215" t="s">
        <v>103</v>
      </c>
      <c r="D43" s="344">
        <v>9.5</v>
      </c>
      <c r="E43" s="343">
        <v>4.67</v>
      </c>
      <c r="F43" s="209">
        <v>0</v>
      </c>
      <c r="G43" s="210">
        <f t="shared" si="5"/>
        <v>0</v>
      </c>
    </row>
    <row r="44" spans="1:7" x14ac:dyDescent="0.25">
      <c r="A44" s="281" t="s">
        <v>101</v>
      </c>
      <c r="B44" s="282" t="s">
        <v>102</v>
      </c>
      <c r="C44" s="283" t="s">
        <v>103</v>
      </c>
      <c r="D44" s="269">
        <v>9.5</v>
      </c>
      <c r="E44" s="285">
        <v>4.67</v>
      </c>
      <c r="F44" s="209">
        <v>0</v>
      </c>
      <c r="G44" s="210">
        <f t="shared" si="5"/>
        <v>0</v>
      </c>
    </row>
    <row r="45" spans="1:7" x14ac:dyDescent="0.25">
      <c r="A45" s="246" t="s">
        <v>61</v>
      </c>
      <c r="B45" s="286" t="s">
        <v>62</v>
      </c>
      <c r="C45" s="287"/>
      <c r="D45" s="288">
        <v>3.45</v>
      </c>
      <c r="E45" s="289">
        <v>1.7</v>
      </c>
      <c r="F45" s="209">
        <v>0</v>
      </c>
      <c r="G45" s="210">
        <f t="shared" si="5"/>
        <v>0</v>
      </c>
    </row>
    <row r="46" spans="1:7" ht="15.75" x14ac:dyDescent="0.25">
      <c r="A46" s="410" t="s">
        <v>86</v>
      </c>
      <c r="B46" s="410"/>
      <c r="C46" s="410"/>
      <c r="D46" s="350"/>
      <c r="E46" s="290" t="s">
        <v>4</v>
      </c>
      <c r="F46" s="291"/>
      <c r="G46" s="292">
        <f>SUM(G5:G45)</f>
        <v>0</v>
      </c>
    </row>
    <row r="47" spans="1:7" x14ac:dyDescent="0.25">
      <c r="A47" s="293"/>
      <c r="B47" s="294"/>
      <c r="C47" s="295"/>
      <c r="D47" s="351"/>
      <c r="E47" s="296" t="s">
        <v>5</v>
      </c>
      <c r="F47" s="297">
        <v>0.22</v>
      </c>
      <c r="G47" s="298">
        <f>G46*22/100</f>
        <v>0</v>
      </c>
    </row>
    <row r="48" spans="1:7" x14ac:dyDescent="0.25">
      <c r="A48" s="232"/>
      <c r="B48" s="294"/>
      <c r="C48" s="294"/>
      <c r="D48" s="352"/>
      <c r="E48" s="299" t="s">
        <v>6</v>
      </c>
      <c r="F48" s="300"/>
      <c r="G48" s="301">
        <f>G46+G47</f>
        <v>0</v>
      </c>
    </row>
    <row r="49" spans="1:7" x14ac:dyDescent="0.25">
      <c r="A49" s="302" t="s">
        <v>7</v>
      </c>
      <c r="B49" s="303"/>
      <c r="C49" s="303"/>
      <c r="D49" s="353"/>
      <c r="E49" s="304" t="s">
        <v>8</v>
      </c>
      <c r="F49" s="305"/>
      <c r="G49" s="306">
        <v>0</v>
      </c>
    </row>
    <row r="50" spans="1:7" ht="15.75" x14ac:dyDescent="0.25">
      <c r="A50" s="307"/>
      <c r="B50" s="308"/>
      <c r="C50" s="309"/>
      <c r="D50" s="354"/>
      <c r="E50" s="310" t="s">
        <v>9</v>
      </c>
      <c r="F50" s="305"/>
      <c r="G50" s="311">
        <f>G48+G49</f>
        <v>0</v>
      </c>
    </row>
    <row r="51" spans="1:7" ht="15.75" x14ac:dyDescent="0.25">
      <c r="A51" s="312"/>
      <c r="B51" s="312"/>
      <c r="C51" s="312"/>
      <c r="D51" s="355"/>
      <c r="E51" s="313"/>
      <c r="F51" s="314"/>
      <c r="G51" s="315"/>
    </row>
    <row r="52" spans="1:7" ht="15.75" x14ac:dyDescent="0.25">
      <c r="A52" s="316" t="s">
        <v>116</v>
      </c>
      <c r="B52" s="317"/>
      <c r="C52" s="318"/>
      <c r="D52" s="356"/>
      <c r="E52" s="319"/>
      <c r="F52" s="320"/>
      <c r="G52" s="321"/>
    </row>
    <row r="53" spans="1:7" ht="36.75" x14ac:dyDescent="0.25">
      <c r="A53" s="322" t="s">
        <v>11</v>
      </c>
      <c r="B53" s="323"/>
      <c r="C53" s="411"/>
      <c r="D53" s="411"/>
      <c r="E53" s="411"/>
      <c r="F53" s="411"/>
      <c r="G53" s="411"/>
    </row>
    <row r="54" spans="1:7" x14ac:dyDescent="0.25">
      <c r="A54" s="324" t="s">
        <v>13</v>
      </c>
      <c r="B54" s="325"/>
      <c r="C54" s="411"/>
      <c r="D54" s="411"/>
      <c r="E54" s="411"/>
      <c r="F54" s="411"/>
      <c r="G54" s="411"/>
    </row>
    <row r="55" spans="1:7" ht="46.5" x14ac:dyDescent="0.25">
      <c r="A55" s="326" t="s">
        <v>14</v>
      </c>
      <c r="B55" s="325"/>
      <c r="C55" s="312"/>
      <c r="D55" s="355"/>
      <c r="E55" s="312"/>
      <c r="F55" s="327"/>
      <c r="G55" s="328"/>
    </row>
    <row r="56" spans="1:7" ht="23.25" x14ac:dyDescent="0.25">
      <c r="A56" s="329" t="s">
        <v>15</v>
      </c>
      <c r="B56" s="330"/>
      <c r="C56" s="328"/>
      <c r="D56" s="357"/>
      <c r="E56" s="328"/>
      <c r="F56" s="331"/>
      <c r="G56" s="328"/>
    </row>
    <row r="57" spans="1:7" x14ac:dyDescent="0.25">
      <c r="A57" s="324" t="s">
        <v>16</v>
      </c>
      <c r="B57" s="234"/>
      <c r="C57" s="411"/>
      <c r="D57" s="411"/>
      <c r="E57" s="411"/>
      <c r="F57" s="411"/>
      <c r="G57" s="411"/>
    </row>
    <row r="58" spans="1:7" x14ac:dyDescent="0.25">
      <c r="A58" s="324" t="s">
        <v>17</v>
      </c>
      <c r="B58" s="312"/>
      <c r="C58" s="411"/>
      <c r="D58" s="411"/>
      <c r="E58" s="411"/>
      <c r="F58" s="411"/>
      <c r="G58" s="411"/>
    </row>
    <row r="59" spans="1:7" x14ac:dyDescent="0.25">
      <c r="A59" s="324" t="s">
        <v>18</v>
      </c>
      <c r="B59" s="325"/>
      <c r="C59" s="412" t="s">
        <v>7</v>
      </c>
      <c r="D59" s="412"/>
      <c r="E59" s="412"/>
      <c r="F59" s="412"/>
      <c r="G59" s="412"/>
    </row>
    <row r="60" spans="1:7" x14ac:dyDescent="0.25">
      <c r="A60" s="324" t="s">
        <v>19</v>
      </c>
      <c r="B60" s="332"/>
      <c r="C60" s="333"/>
      <c r="D60" s="358"/>
      <c r="E60" s="333"/>
      <c r="F60" s="334"/>
      <c r="G60" s="335"/>
    </row>
    <row r="61" spans="1:7" ht="26.25" x14ac:dyDescent="0.25">
      <c r="A61" s="324" t="s">
        <v>20</v>
      </c>
      <c r="B61" s="234"/>
      <c r="C61" s="234"/>
      <c r="D61" s="346"/>
      <c r="E61" s="234"/>
      <c r="F61" s="336"/>
      <c r="G61" s="236"/>
    </row>
    <row r="62" spans="1:7" x14ac:dyDescent="0.25">
      <c r="A62" s="337" t="s">
        <v>21</v>
      </c>
      <c r="B62" s="325"/>
      <c r="C62" s="312"/>
      <c r="D62" s="355"/>
      <c r="E62" s="312"/>
      <c r="F62" s="327"/>
      <c r="G62" s="328"/>
    </row>
    <row r="63" spans="1:7" ht="26.25" x14ac:dyDescent="0.25">
      <c r="A63" s="337" t="s">
        <v>22</v>
      </c>
      <c r="B63" s="325"/>
      <c r="C63" s="312"/>
      <c r="D63" s="355"/>
      <c r="E63" s="312"/>
      <c r="F63" s="327"/>
      <c r="G63" s="328"/>
    </row>
    <row r="64" spans="1:7" ht="26.25" x14ac:dyDescent="0.25">
      <c r="A64" s="324" t="s">
        <v>48</v>
      </c>
      <c r="B64" s="234"/>
      <c r="C64" s="234"/>
      <c r="D64" s="346"/>
      <c r="E64" s="234"/>
      <c r="F64" s="336"/>
      <c r="G64" s="236"/>
    </row>
    <row r="65" spans="1:7" x14ac:dyDescent="0.25">
      <c r="A65" s="337" t="s">
        <v>24</v>
      </c>
      <c r="B65" s="325"/>
      <c r="C65" s="312"/>
      <c r="D65" s="355"/>
      <c r="E65" s="312"/>
      <c r="F65" s="327"/>
      <c r="G65" s="328"/>
    </row>
    <row r="66" spans="1:7" ht="15.75" x14ac:dyDescent="0.25">
      <c r="A66" s="413" t="s">
        <v>27</v>
      </c>
      <c r="B66" s="413"/>
      <c r="C66" s="413"/>
      <c r="D66" s="413"/>
      <c r="E66" s="413"/>
      <c r="F66" s="413"/>
      <c r="G66" s="413"/>
    </row>
    <row r="67" spans="1:7" ht="36.75" x14ac:dyDescent="0.25">
      <c r="A67" s="338" t="s">
        <v>11</v>
      </c>
      <c r="B67" s="339"/>
      <c r="C67" s="408"/>
      <c r="D67" s="408"/>
      <c r="E67" s="408"/>
      <c r="F67" s="408"/>
      <c r="G67" s="408"/>
    </row>
    <row r="68" spans="1:7" x14ac:dyDescent="0.25">
      <c r="A68" s="340" t="s">
        <v>16</v>
      </c>
      <c r="B68" s="339"/>
      <c r="C68" s="408"/>
      <c r="D68" s="408"/>
      <c r="E68" s="408"/>
      <c r="F68" s="408"/>
      <c r="G68" s="408"/>
    </row>
    <row r="69" spans="1:7" x14ac:dyDescent="0.25">
      <c r="A69" s="340" t="s">
        <v>17</v>
      </c>
      <c r="B69" s="294"/>
      <c r="C69" s="408"/>
      <c r="D69" s="408"/>
      <c r="E69" s="408"/>
      <c r="F69" s="408"/>
      <c r="G69" s="408"/>
    </row>
    <row r="70" spans="1:7" x14ac:dyDescent="0.25">
      <c r="A70" s="340" t="s">
        <v>18</v>
      </c>
      <c r="B70" s="341"/>
      <c r="C70" s="408"/>
      <c r="D70" s="408"/>
      <c r="E70" s="408"/>
      <c r="F70" s="408"/>
      <c r="G70" s="408"/>
    </row>
  </sheetData>
  <mergeCells count="12">
    <mergeCell ref="C68:G68"/>
    <mergeCell ref="C69:G69"/>
    <mergeCell ref="C70:G70"/>
    <mergeCell ref="A1:G1"/>
    <mergeCell ref="A46:C46"/>
    <mergeCell ref="C53:G53"/>
    <mergeCell ref="C54:G54"/>
    <mergeCell ref="C57:G57"/>
    <mergeCell ref="C58:G58"/>
    <mergeCell ref="C59:G59"/>
    <mergeCell ref="A66:G66"/>
    <mergeCell ref="C67:G67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KIT PROVA</vt:lpstr>
      <vt:lpstr>STARTER KIT</vt:lpstr>
      <vt:lpstr>Modulo intero per i riordini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Paola</cp:lastModifiedBy>
  <cp:lastPrinted>2023-03-29T13:23:23Z</cp:lastPrinted>
  <dcterms:created xsi:type="dcterms:W3CDTF">2021-04-07T16:54:58Z</dcterms:created>
  <dcterms:modified xsi:type="dcterms:W3CDTF">2025-01-14T09:47:38Z</dcterms:modified>
</cp:coreProperties>
</file>